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1. 2023 А_Р+П\ІНФОГРАФІКА\на сайт\2. Статистика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F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M13" i="36"/>
  <c r="N13" i="36" s="1"/>
  <c r="L13" i="36"/>
  <c r="G13" i="36"/>
  <c r="H13" i="36" s="1"/>
  <c r="F13" i="36"/>
  <c r="Q12" i="36"/>
  <c r="F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F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F6" i="36"/>
  <c r="Q5" i="36"/>
  <c r="M5" i="36"/>
  <c r="N5" i="36" s="1"/>
  <c r="L5" i="36"/>
  <c r="G5" i="36"/>
  <c r="H5" i="36" s="1"/>
  <c r="F5" i="36"/>
  <c r="Q4" i="36"/>
  <c r="Q28" i="36" s="1"/>
  <c r="M4" i="36"/>
  <c r="N4" i="36" s="1"/>
  <c r="H4" i="36"/>
  <c r="G4" i="36"/>
  <c r="L28" i="36" l="1"/>
  <c r="F28" i="36"/>
  <c r="L8" i="36"/>
  <c r="L12" i="36"/>
  <c r="L16" i="36"/>
  <c r="L20" i="36"/>
  <c r="L24" i="36"/>
  <c r="L4" i="36"/>
  <c r="L7" i="36"/>
  <c r="L11" i="36"/>
  <c r="L15" i="36"/>
  <c r="L19" i="36"/>
  <c r="L23" i="36"/>
  <c r="L27" i="36"/>
  <c r="F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<sst xmlns="http://schemas.openxmlformats.org/spreadsheetml/2006/main" count="191" uniqueCount="86">
  <si>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</si>
  <si>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</si>
  <si>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</si>
  <si>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</si>
  <si>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</si>
  <si>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</si>
  <si>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</si>
  <si>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</si>
  <si>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</si>
  <si>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</si>
  <si>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</si>
  <si>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</si>
  <si>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</si>
  <si>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</si>
  <si>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</si>
  <si>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</si>
  <si>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</si>
  <si>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</si>
  <si>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</si>
  <si>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</si>
  <si>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</si>
  <si>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</si>
  <si>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</si>
  <si>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</si>
  <si>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</si>
  <si>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</si>
  <si>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</si>
  <si>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</si>
  <si>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</si>
  <si>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</si>
  <si>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</si>
  <si>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</si>
  <si>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</si>
  <si>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</si>
  <si>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</si>
  <si>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</si>
  <si>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</si>
  <si>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</si>
  <si>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</si>
  <si>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</si>
  <si>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</si>
  <si>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</si>
  <si>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</si>
  <si>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</si>
  <si>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</si>
  <si>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</si>
  <si>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</si>
  <si>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</si>
  <si>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</si>
  <si>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</si>
  <si>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</si>
  <si>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</si>
  <si>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</si>
  <si>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</si>
  <si>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</si>
  <si>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</si>
  <si>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</si>
  <si>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</si>
  <si>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</si>
  <si>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</si>
  <si>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</si>
  <si>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</si>
  <si>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</si>
  <si>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</si>
  <si>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</si>
  <si>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</si>
  <si>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</si>
  <si>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</si>
  <si>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</si>
  <si>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</si>
  <si>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</si>
  <si>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</si>
  <si>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</si>
  <si>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</si>
  <si>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</si>
  <si>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</si>
  <si>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</si>
  <si>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</si>
  <si>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</si>
  <si>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</si>
  <si>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</si>
  <si>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</si>
  <si>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</si>
  <si>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</si>
  <si>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січня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</si>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</sst>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4" fillId="3" borderId="0" xfId="0" applyFont="1" applyFill="1"/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shrinkToFit="1"/>
    </xf>
    <xf numFmtId="10" fontId="15" fillId="3" borderId="0" xfId="0" applyNumberFormat="1" applyFont="1" applyFill="1" applyAlignment="1">
      <alignment horizontal="center" vertical="center" shrinkToFit="1"/>
    </xf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65" fillId="0" borderId="0" xfId="0" applyFont="1"/>
    <xf numFmtId="0" fontId="14" fillId="0" borderId="1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10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0" fontId="14" fillId="0" borderId="11" xfId="0" applyNumberFormat="1" applyFont="1" applyBorder="1" applyAlignment="1">
      <alignment horizontal="center" vertical="center" shrinkToFit="1"/>
    </xf>
    <xf numFmtId="10" fontId="24" fillId="0" borderId="11" xfId="3" applyNumberFormat="1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10" fontId="14" fillId="0" borderId="17" xfId="0" applyNumberFormat="1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10" fontId="14" fillId="0" borderId="21" xfId="0" applyNumberFormat="1" applyFont="1" applyBorder="1" applyAlignment="1">
      <alignment horizontal="center" vertical="center" shrinkToFit="1"/>
    </xf>
    <xf numFmtId="10" fontId="14" fillId="0" borderId="13" xfId="0" applyNumberFormat="1" applyFont="1" applyBorder="1" applyAlignment="1">
      <alignment horizontal="center" vertical="center" shrinkToFit="1"/>
    </xf>
    <xf numFmtId="0" fontId="54" fillId="0" borderId="42" xfId="0" applyFont="1" applyBorder="1" applyAlignment="1">
      <alignment horizontal="center" vertical="center"/>
    </xf>
    <xf numFmtId="10" fontId="54" fillId="0" borderId="44" xfId="0" applyNumberFormat="1" applyFont="1" applyBorder="1" applyAlignment="1">
      <alignment horizontal="center" vertical="center" shrinkToFit="1"/>
    </xf>
    <xf numFmtId="0" fontId="54" fillId="0" borderId="47" xfId="0" applyFont="1" applyBorder="1" applyAlignment="1">
      <alignment horizontal="center" vertical="center" shrinkToFit="1"/>
    </xf>
    <xf numFmtId="10" fontId="54" fillId="0" borderId="43" xfId="0" applyNumberFormat="1" applyFont="1" applyBorder="1" applyAlignment="1">
      <alignment horizontal="center" vertical="center" shrinkToFit="1"/>
    </xf>
    <xf numFmtId="10" fontId="15" fillId="0" borderId="47" xfId="0" applyNumberFormat="1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1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C8">
            <v>415</v>
          </cell>
          <cell r="M8">
            <v>37</v>
          </cell>
        </row>
        <row r="9">
          <cell r="C9">
            <v>333</v>
          </cell>
          <cell r="M9">
            <v>24</v>
          </cell>
        </row>
        <row r="10">
          <cell r="C10">
            <v>1142</v>
          </cell>
          <cell r="M10">
            <v>42</v>
          </cell>
        </row>
        <row r="11">
          <cell r="C11">
            <v>701</v>
          </cell>
          <cell r="M11">
            <v>70</v>
          </cell>
        </row>
        <row r="12">
          <cell r="C12">
            <v>379</v>
          </cell>
          <cell r="M12">
            <v>15</v>
          </cell>
        </row>
        <row r="13">
          <cell r="C13">
            <v>496</v>
          </cell>
          <cell r="M13">
            <v>22</v>
          </cell>
        </row>
        <row r="14">
          <cell r="C14">
            <v>398</v>
          </cell>
          <cell r="M14">
            <v>27</v>
          </cell>
        </row>
        <row r="15">
          <cell r="C15">
            <v>466</v>
          </cell>
          <cell r="M15">
            <v>42</v>
          </cell>
        </row>
        <row r="16">
          <cell r="C16">
            <v>1758</v>
          </cell>
          <cell r="M16">
            <v>80</v>
          </cell>
        </row>
        <row r="17">
          <cell r="C17">
            <v>278</v>
          </cell>
          <cell r="M17">
            <v>5</v>
          </cell>
        </row>
        <row r="18">
          <cell r="C18">
            <v>94</v>
          </cell>
          <cell r="M18">
            <v>7</v>
          </cell>
        </row>
        <row r="19">
          <cell r="C19">
            <v>739</v>
          </cell>
          <cell r="M19">
            <v>42</v>
          </cell>
        </row>
        <row r="20">
          <cell r="C20">
            <v>356</v>
          </cell>
          <cell r="M20">
            <v>19</v>
          </cell>
        </row>
        <row r="21">
          <cell r="C21">
            <v>667</v>
          </cell>
          <cell r="M21">
            <v>26</v>
          </cell>
        </row>
        <row r="22">
          <cell r="C22">
            <v>503</v>
          </cell>
          <cell r="M22">
            <v>32</v>
          </cell>
        </row>
        <row r="23">
          <cell r="C23">
            <v>375</v>
          </cell>
          <cell r="M23">
            <v>20</v>
          </cell>
        </row>
        <row r="25">
          <cell r="C25">
            <v>426</v>
          </cell>
          <cell r="M25">
            <v>41</v>
          </cell>
        </row>
        <row r="26">
          <cell r="C26">
            <v>195</v>
          </cell>
          <cell r="M26">
            <v>26</v>
          </cell>
        </row>
        <row r="27">
          <cell r="C27">
            <v>592</v>
          </cell>
          <cell r="M27">
            <v>26</v>
          </cell>
        </row>
        <row r="28">
          <cell r="C28">
            <v>242</v>
          </cell>
          <cell r="M28">
            <v>6</v>
          </cell>
        </row>
        <row r="29">
          <cell r="C29">
            <v>395</v>
          </cell>
          <cell r="M29">
            <v>48</v>
          </cell>
        </row>
        <row r="30">
          <cell r="C30">
            <v>312</v>
          </cell>
          <cell r="M30">
            <v>21</v>
          </cell>
        </row>
        <row r="31">
          <cell r="C31">
            <v>230</v>
          </cell>
          <cell r="M31">
            <v>38</v>
          </cell>
        </row>
        <row r="32">
          <cell r="C32">
            <v>313</v>
          </cell>
          <cell r="M32">
            <v>27</v>
          </cell>
        </row>
      </sheetData>
      <sheetData sheetId="5" refreshError="1"/>
      <sheetData sheetId="6" refreshError="1"/>
      <sheetData sheetId="7" refreshError="1">
        <row r="8">
          <cell r="C8">
            <v>3395</v>
          </cell>
        </row>
        <row r="9">
          <cell r="C9">
            <v>2036</v>
          </cell>
        </row>
        <row r="10">
          <cell r="C10">
            <v>9906</v>
          </cell>
        </row>
        <row r="11">
          <cell r="C11">
            <v>3535</v>
          </cell>
        </row>
        <row r="12">
          <cell r="C12">
            <v>3003</v>
          </cell>
        </row>
        <row r="13">
          <cell r="C13">
            <v>2795</v>
          </cell>
        </row>
        <row r="14">
          <cell r="C14">
            <v>4214</v>
          </cell>
        </row>
        <row r="15">
          <cell r="C15">
            <v>1134</v>
          </cell>
        </row>
        <row r="16">
          <cell r="C16">
            <v>10468</v>
          </cell>
        </row>
        <row r="17">
          <cell r="C17">
            <v>2700</v>
          </cell>
        </row>
        <row r="18">
          <cell r="C18">
            <v>1945</v>
          </cell>
        </row>
        <row r="19">
          <cell r="C19">
            <v>3575</v>
          </cell>
        </row>
        <row r="20">
          <cell r="C20">
            <v>2638</v>
          </cell>
        </row>
        <row r="21">
          <cell r="C21">
            <v>5782</v>
          </cell>
        </row>
        <row r="22">
          <cell r="C22">
            <v>3784</v>
          </cell>
        </row>
        <row r="23">
          <cell r="C23">
            <v>2317</v>
          </cell>
        </row>
        <row r="24">
          <cell r="C24">
            <v>1596</v>
          </cell>
        </row>
        <row r="25">
          <cell r="C25">
            <v>1267</v>
          </cell>
        </row>
        <row r="26">
          <cell r="C26">
            <v>5942</v>
          </cell>
        </row>
        <row r="27">
          <cell r="C27">
            <v>1593</v>
          </cell>
        </row>
        <row r="28">
          <cell r="C28">
            <v>2187</v>
          </cell>
        </row>
        <row r="29">
          <cell r="C29">
            <v>2788</v>
          </cell>
        </row>
        <row r="30">
          <cell r="C30">
            <v>1283</v>
          </cell>
        </row>
        <row r="31">
          <cell r="C31">
            <v>1911</v>
          </cell>
        </row>
      </sheetData>
      <sheetData sheetId="8" refreshError="1"/>
      <sheetData sheetId="9" refreshError="1">
        <row r="8">
          <cell r="C8">
            <v>197</v>
          </cell>
        </row>
        <row r="9">
          <cell r="C9">
            <v>188</v>
          </cell>
        </row>
        <row r="10">
          <cell r="C10">
            <v>422</v>
          </cell>
        </row>
        <row r="11">
          <cell r="C11">
            <v>164</v>
          </cell>
        </row>
        <row r="12">
          <cell r="C12">
            <v>190</v>
          </cell>
        </row>
        <row r="13">
          <cell r="C13">
            <v>194</v>
          </cell>
        </row>
        <row r="14">
          <cell r="C14">
            <v>212</v>
          </cell>
        </row>
        <row r="15">
          <cell r="C15">
            <v>176</v>
          </cell>
        </row>
        <row r="16">
          <cell r="C16">
            <v>720</v>
          </cell>
        </row>
        <row r="17">
          <cell r="C17">
            <v>87</v>
          </cell>
        </row>
        <row r="18">
          <cell r="C18">
            <v>42</v>
          </cell>
        </row>
        <row r="19">
          <cell r="C19">
            <v>344</v>
          </cell>
        </row>
        <row r="20">
          <cell r="C20">
            <v>135</v>
          </cell>
        </row>
        <row r="21">
          <cell r="C21">
            <v>363</v>
          </cell>
        </row>
        <row r="22">
          <cell r="C22">
            <v>202</v>
          </cell>
        </row>
        <row r="23">
          <cell r="C23">
            <v>165</v>
          </cell>
        </row>
        <row r="25">
          <cell r="C25">
            <v>167</v>
          </cell>
        </row>
        <row r="26">
          <cell r="C26">
            <v>131</v>
          </cell>
        </row>
        <row r="27">
          <cell r="C27">
            <v>323</v>
          </cell>
        </row>
        <row r="28">
          <cell r="C28">
            <v>77</v>
          </cell>
        </row>
        <row r="29">
          <cell r="C29">
            <v>203</v>
          </cell>
        </row>
        <row r="30">
          <cell r="C30">
            <v>159</v>
          </cell>
        </row>
        <row r="31">
          <cell r="C31">
            <v>215</v>
          </cell>
        </row>
        <row r="32">
          <cell r="C32">
            <v>147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Z39" sqref="Z39"/>
    </sheetView>
  </sheetViews>
  <sheetFormatPr defaultRowHeight="12.75"/>
  <cols>
    <col min="1" max="1" width="4.85546875" style="52" customWidth="1"/>
    <col min="2" max="2" width="24.28515625" style="52" bestFit="1" customWidth="1"/>
    <col min="3" max="4" width="10" style="52" customWidth="1"/>
    <col min="5" max="5" width="9.7109375" style="52" customWidth="1"/>
    <col min="6" max="6" width="0.5703125" style="52" customWidth="1"/>
    <col min="7" max="7" width="9.7109375" style="52" customWidth="1"/>
    <col min="8" max="8" width="9.42578125" style="52" customWidth="1"/>
    <col min="9" max="9" width="8.140625" style="52" customWidth="1"/>
    <col min="10" max="10" width="0.5703125" style="52" customWidth="1"/>
    <col min="11" max="13" width="8.7109375" style="52" customWidth="1"/>
    <col min="14" max="14" width="7.7109375" style="52" customWidth="1"/>
    <col min="15" max="15" width="0.5703125" style="52" customWidth="1"/>
    <col min="16" max="16" width="9.28515625" style="52" customWidth="1"/>
    <col min="17" max="17" width="8.7109375" style="52" customWidth="1"/>
    <col min="18" max="18" width="8.5703125" style="52" customWidth="1"/>
    <col min="19" max="19" width="7.7109375" style="52" customWidth="1"/>
    <col min="20" max="20" width="0.5703125" style="52" customWidth="1"/>
    <col min="21" max="21" width="9" style="52" customWidth="1"/>
    <col min="22" max="22" width="8.28515625" style="52" customWidth="1"/>
    <col min="23" max="23" width="9.28515625" style="52" customWidth="1"/>
    <col min="24" max="24" width="8.7109375" style="52" customWidth="1"/>
    <col min="25" max="25" width="0.5703125" style="52" customWidth="1"/>
    <col min="26" max="26" width="9.28515625" style="52" customWidth="1"/>
    <col min="27" max="27" width="9.5703125" style="52" customWidth="1"/>
    <col min="28" max="28" width="9.140625" style="52" customWidth="1"/>
    <col min="29" max="29" width="0.28515625" style="52" customWidth="1"/>
    <col min="30" max="30" width="7.28515625" style="52" customWidth="1"/>
    <col min="31" max="31" width="6.85546875" style="52" customWidth="1"/>
    <col min="32" max="32" width="7.5703125" style="52" customWidth="1"/>
    <col min="33" max="33" width="0.28515625" style="52" customWidth="1"/>
    <col min="34" max="34" width="11.7109375" style="52" customWidth="1"/>
    <col min="35" max="35" width="10.7109375" style="52" customWidth="1"/>
    <col min="36" max="36" width="7.7109375" style="52" customWidth="1"/>
    <col min="37" max="16384" width="9.140625" style="52"/>
  </cols>
  <sheetData>
    <row r="1" spans="1:35" s="37" customFormat="1" ht="24.75" customHeight="1">
      <c r="A1" s="162" t="s">
        <v>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</row>
    <row r="2" spans="1:35" s="37" customFormat="1" ht="19.5" customHeight="1">
      <c r="A2" s="163" t="s">
        <v>82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</row>
    <row r="3" spans="1:35" s="37" customFormat="1" ht="26.25" customHeight="1">
      <c r="A3" s="164" t="s">
        <v>84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</row>
    <row r="4" spans="1:35" s="40" customFormat="1" ht="80.25" customHeight="1">
      <c r="A4" s="187" t="s">
        <v>25</v>
      </c>
      <c r="B4" s="190" t="s">
        <v>44</v>
      </c>
      <c r="C4" s="193" t="s">
        <v>56</v>
      </c>
      <c r="D4" s="194"/>
      <c r="E4" s="195"/>
      <c r="F4" s="38"/>
      <c r="G4" s="177" t="s">
        <v>74</v>
      </c>
      <c r="H4" s="178"/>
      <c r="I4" s="168"/>
      <c r="J4" s="39"/>
      <c r="K4" s="165" t="s">
        <v>75</v>
      </c>
      <c r="L4" s="166"/>
      <c r="M4" s="166"/>
      <c r="N4" s="167"/>
      <c r="O4" s="139"/>
      <c r="P4" s="165" t="s">
        <v>76</v>
      </c>
      <c r="Q4" s="178"/>
      <c r="R4" s="178"/>
      <c r="S4" s="168"/>
      <c r="T4" s="139"/>
      <c r="U4" s="165" t="s">
        <v>77</v>
      </c>
      <c r="V4" s="178"/>
      <c r="W4" s="178"/>
      <c r="X4" s="168"/>
      <c r="Y4" s="139"/>
      <c r="Z4" s="199" t="s">
        <v>78</v>
      </c>
      <c r="AA4" s="200"/>
      <c r="AB4" s="201"/>
      <c r="AC4" s="140"/>
      <c r="AD4" s="165" t="s">
        <v>79</v>
      </c>
      <c r="AE4" s="166"/>
      <c r="AF4" s="167"/>
      <c r="AG4" s="139"/>
      <c r="AH4" s="165" t="s">
        <v>80</v>
      </c>
      <c r="AI4" s="168"/>
    </row>
    <row r="5" spans="1:35" s="40" customFormat="1" ht="45.75" customHeight="1">
      <c r="A5" s="188"/>
      <c r="B5" s="191"/>
      <c r="C5" s="196"/>
      <c r="D5" s="197"/>
      <c r="E5" s="198"/>
      <c r="F5" s="41"/>
      <c r="G5" s="184" t="s">
        <v>68</v>
      </c>
      <c r="H5" s="184"/>
      <c r="I5" s="184"/>
      <c r="J5" s="141"/>
      <c r="K5" s="183" t="s">
        <v>69</v>
      </c>
      <c r="L5" s="183"/>
      <c r="M5" s="183"/>
      <c r="N5" s="183"/>
      <c r="O5" s="137"/>
      <c r="P5" s="183" t="s">
        <v>70</v>
      </c>
      <c r="Q5" s="183"/>
      <c r="R5" s="183"/>
      <c r="S5" s="183"/>
      <c r="T5" s="137"/>
      <c r="U5" s="183" t="s">
        <v>39</v>
      </c>
      <c r="V5" s="184" t="s">
        <v>42</v>
      </c>
      <c r="W5" s="184" t="s">
        <v>43</v>
      </c>
      <c r="X5" s="183" t="s">
        <v>50</v>
      </c>
      <c r="Y5" s="137"/>
      <c r="Z5" s="183" t="s">
        <v>51</v>
      </c>
      <c r="AA5" s="183"/>
      <c r="AB5" s="183"/>
      <c r="AC5" s="138"/>
      <c r="AD5" s="177" t="s">
        <v>52</v>
      </c>
      <c r="AE5" s="178"/>
      <c r="AF5" s="168"/>
      <c r="AG5" s="137"/>
      <c r="AH5" s="183" t="s">
        <v>52</v>
      </c>
      <c r="AI5" s="183"/>
    </row>
    <row r="6" spans="1:35" s="40" customFormat="1" ht="21" customHeight="1">
      <c r="A6" s="188"/>
      <c r="B6" s="191"/>
      <c r="C6" s="181">
        <v>2021</v>
      </c>
      <c r="D6" s="181">
        <v>2022</v>
      </c>
      <c r="E6" s="173" t="s">
        <v>28</v>
      </c>
      <c r="F6" s="41"/>
      <c r="G6" s="171">
        <v>2021</v>
      </c>
      <c r="H6" s="171">
        <v>2022</v>
      </c>
      <c r="I6" s="173" t="s">
        <v>28</v>
      </c>
      <c r="J6" s="141"/>
      <c r="K6" s="175">
        <v>2021</v>
      </c>
      <c r="L6" s="177">
        <v>2022</v>
      </c>
      <c r="M6" s="178"/>
      <c r="N6" s="168"/>
      <c r="O6" s="137"/>
      <c r="P6" s="175">
        <v>2021</v>
      </c>
      <c r="Q6" s="177">
        <v>2022</v>
      </c>
      <c r="R6" s="178"/>
      <c r="S6" s="168"/>
      <c r="T6" s="137"/>
      <c r="U6" s="183"/>
      <c r="V6" s="184"/>
      <c r="W6" s="184"/>
      <c r="X6" s="183"/>
      <c r="Y6" s="137"/>
      <c r="Z6" s="171">
        <v>2021</v>
      </c>
      <c r="AA6" s="171">
        <v>2022</v>
      </c>
      <c r="AB6" s="173" t="s">
        <v>28</v>
      </c>
      <c r="AC6" s="142"/>
      <c r="AD6" s="179">
        <v>2021</v>
      </c>
      <c r="AE6" s="171">
        <v>2022</v>
      </c>
      <c r="AF6" s="185" t="s">
        <v>28</v>
      </c>
      <c r="AG6" s="137"/>
      <c r="AH6" s="171">
        <v>2021</v>
      </c>
      <c r="AI6" s="171">
        <v>2022</v>
      </c>
    </row>
    <row r="7" spans="1:35" s="40" customFormat="1" ht="43.5" customHeight="1">
      <c r="A7" s="188"/>
      <c r="B7" s="191"/>
      <c r="C7" s="182"/>
      <c r="D7" s="182"/>
      <c r="E7" s="174"/>
      <c r="F7" s="42"/>
      <c r="G7" s="172"/>
      <c r="H7" s="172"/>
      <c r="I7" s="174"/>
      <c r="J7" s="42"/>
      <c r="K7" s="176"/>
      <c r="L7" s="137" t="s">
        <v>45</v>
      </c>
      <c r="M7" s="137" t="s">
        <v>48</v>
      </c>
      <c r="N7" s="137" t="s">
        <v>28</v>
      </c>
      <c r="O7" s="42"/>
      <c r="P7" s="176"/>
      <c r="Q7" s="137" t="s">
        <v>45</v>
      </c>
      <c r="R7" s="137" t="s">
        <v>49</v>
      </c>
      <c r="S7" s="137" t="s">
        <v>28</v>
      </c>
      <c r="T7" s="42"/>
      <c r="U7" s="183"/>
      <c r="V7" s="184"/>
      <c r="W7" s="184"/>
      <c r="X7" s="183"/>
      <c r="Y7" s="137"/>
      <c r="Z7" s="172"/>
      <c r="AA7" s="172"/>
      <c r="AB7" s="174"/>
      <c r="AC7" s="143"/>
      <c r="AD7" s="180"/>
      <c r="AE7" s="172"/>
      <c r="AF7" s="186"/>
      <c r="AG7" s="42"/>
      <c r="AH7" s="172"/>
      <c r="AI7" s="172"/>
    </row>
    <row r="8" spans="1:35" s="40" customFormat="1" ht="15" customHeight="1">
      <c r="A8" s="189"/>
      <c r="B8" s="192"/>
      <c r="C8" s="43">
        <v>1</v>
      </c>
      <c r="D8" s="43">
        <v>2</v>
      </c>
      <c r="E8" s="43">
        <v>3</v>
      </c>
      <c r="F8" s="43"/>
      <c r="G8" s="43">
        <v>4</v>
      </c>
      <c r="H8" s="43">
        <v>5</v>
      </c>
      <c r="I8" s="43">
        <v>6</v>
      </c>
      <c r="J8" s="43"/>
      <c r="K8" s="43">
        <v>7</v>
      </c>
      <c r="L8" s="43">
        <v>8</v>
      </c>
      <c r="M8" s="43" t="s">
        <v>46</v>
      </c>
      <c r="N8" s="43">
        <v>9</v>
      </c>
      <c r="O8" s="43"/>
      <c r="P8" s="43">
        <v>10</v>
      </c>
      <c r="Q8" s="43">
        <v>11</v>
      </c>
      <c r="R8" s="43" t="s">
        <v>47</v>
      </c>
      <c r="S8" s="43">
        <v>12</v>
      </c>
      <c r="T8" s="43"/>
      <c r="U8" s="43">
        <v>13</v>
      </c>
      <c r="V8" s="44">
        <v>14</v>
      </c>
      <c r="W8" s="45">
        <v>15</v>
      </c>
      <c r="X8" s="44">
        <v>16</v>
      </c>
      <c r="Y8" s="44"/>
      <c r="Z8" s="43">
        <v>17</v>
      </c>
      <c r="AA8" s="43">
        <v>18</v>
      </c>
      <c r="AB8" s="43">
        <v>19</v>
      </c>
      <c r="AC8" s="43"/>
      <c r="AD8" s="43">
        <v>20</v>
      </c>
      <c r="AE8" s="43">
        <v>21</v>
      </c>
      <c r="AF8" s="43">
        <v>22</v>
      </c>
      <c r="AG8" s="43">
        <v>23</v>
      </c>
      <c r="AH8" s="43">
        <v>23</v>
      </c>
      <c r="AI8" s="43">
        <v>24</v>
      </c>
    </row>
    <row r="9" spans="1:35" ht="3" customHeight="1">
      <c r="A9" s="46"/>
      <c r="B9" s="47"/>
      <c r="C9" s="48"/>
      <c r="D9" s="48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  <c r="W9" s="51"/>
      <c r="X9" s="50"/>
      <c r="Y9" s="50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 s="40" customFormat="1" ht="24.95" customHeight="1">
      <c r="A10" s="53">
        <v>1</v>
      </c>
      <c r="B10" s="54" t="s">
        <v>20</v>
      </c>
      <c r="C10" s="55">
        <v>2775</v>
      </c>
      <c r="D10" s="124">
        <v>2789</v>
      </c>
      <c r="E10" s="124">
        <v>40</v>
      </c>
      <c r="F10" s="55"/>
      <c r="G10" s="55">
        <v>116</v>
      </c>
      <c r="H10" s="124">
        <v>131</v>
      </c>
      <c r="I10" s="55">
        <v>0</v>
      </c>
      <c r="J10" s="55"/>
      <c r="K10" s="55">
        <v>202</v>
      </c>
      <c r="L10" s="124">
        <v>180</v>
      </c>
      <c r="M10" s="124">
        <v>63</v>
      </c>
      <c r="N10" s="124">
        <v>1</v>
      </c>
      <c r="O10" s="55"/>
      <c r="P10" s="55">
        <v>25</v>
      </c>
      <c r="Q10" s="124">
        <v>21</v>
      </c>
      <c r="R10" s="124">
        <v>1</v>
      </c>
      <c r="S10" s="124">
        <v>0</v>
      </c>
      <c r="T10" s="55"/>
      <c r="U10" s="55">
        <v>42</v>
      </c>
      <c r="V10" s="55">
        <v>31</v>
      </c>
      <c r="W10" s="55">
        <v>28</v>
      </c>
      <c r="X10" s="55">
        <v>0</v>
      </c>
      <c r="Y10" s="55"/>
      <c r="Z10" s="55">
        <v>1962</v>
      </c>
      <c r="AA10" s="55">
        <v>1973</v>
      </c>
      <c r="AB10" s="55">
        <v>39</v>
      </c>
      <c r="AC10" s="55"/>
      <c r="AD10" s="55">
        <v>116</v>
      </c>
      <c r="AE10" s="55">
        <v>157</v>
      </c>
      <c r="AF10" s="55">
        <v>0</v>
      </c>
      <c r="AG10" s="55"/>
      <c r="AH10" s="55">
        <v>354</v>
      </c>
      <c r="AI10" s="124">
        <v>327</v>
      </c>
    </row>
    <row r="11" spans="1:35" s="40" customFormat="1" ht="24.95" customHeight="1">
      <c r="A11" s="53">
        <v>2</v>
      </c>
      <c r="B11" s="54" t="s">
        <v>2</v>
      </c>
      <c r="C11" s="55">
        <v>1707</v>
      </c>
      <c r="D11" s="124">
        <v>1581</v>
      </c>
      <c r="E11" s="124">
        <v>21</v>
      </c>
      <c r="F11" s="55"/>
      <c r="G11" s="55">
        <v>122</v>
      </c>
      <c r="H11" s="124">
        <v>124</v>
      </c>
      <c r="I11" s="55">
        <v>0</v>
      </c>
      <c r="J11" s="55"/>
      <c r="K11" s="55">
        <v>168</v>
      </c>
      <c r="L11" s="124">
        <v>143</v>
      </c>
      <c r="M11" s="124">
        <v>21</v>
      </c>
      <c r="N11" s="124">
        <v>1</v>
      </c>
      <c r="O11" s="55"/>
      <c r="P11" s="55">
        <v>18</v>
      </c>
      <c r="Q11" s="124">
        <v>11</v>
      </c>
      <c r="R11" s="124">
        <v>0</v>
      </c>
      <c r="S11" s="124">
        <v>0</v>
      </c>
      <c r="T11" s="55"/>
      <c r="U11" s="55">
        <v>36</v>
      </c>
      <c r="V11" s="55">
        <v>23</v>
      </c>
      <c r="W11" s="55">
        <v>16</v>
      </c>
      <c r="X11" s="55">
        <v>1</v>
      </c>
      <c r="Y11" s="55"/>
      <c r="Z11" s="55">
        <v>1205</v>
      </c>
      <c r="AA11" s="55">
        <v>1160</v>
      </c>
      <c r="AB11" s="55">
        <v>20</v>
      </c>
      <c r="AC11" s="55"/>
      <c r="AD11" s="55">
        <v>82</v>
      </c>
      <c r="AE11" s="55">
        <v>64</v>
      </c>
      <c r="AF11" s="55">
        <v>0</v>
      </c>
      <c r="AG11" s="55"/>
      <c r="AH11" s="55">
        <v>112</v>
      </c>
      <c r="AI11" s="124">
        <v>79</v>
      </c>
    </row>
    <row r="12" spans="1:35" s="40" customFormat="1" ht="24.95" customHeight="1">
      <c r="A12" s="53">
        <v>3</v>
      </c>
      <c r="B12" s="54" t="s">
        <v>3</v>
      </c>
      <c r="C12" s="55">
        <v>7172</v>
      </c>
      <c r="D12" s="124">
        <v>6760</v>
      </c>
      <c r="E12" s="124">
        <v>34</v>
      </c>
      <c r="F12" s="55"/>
      <c r="G12" s="55">
        <v>247</v>
      </c>
      <c r="H12" s="124">
        <v>252</v>
      </c>
      <c r="I12" s="55">
        <v>0</v>
      </c>
      <c r="J12" s="55"/>
      <c r="K12" s="55">
        <v>544</v>
      </c>
      <c r="L12" s="124">
        <v>548</v>
      </c>
      <c r="M12" s="124">
        <v>144</v>
      </c>
      <c r="N12" s="124">
        <v>1</v>
      </c>
      <c r="O12" s="55"/>
      <c r="P12" s="55">
        <v>27</v>
      </c>
      <c r="Q12" s="124">
        <v>22</v>
      </c>
      <c r="R12" s="124">
        <v>2</v>
      </c>
      <c r="S12" s="124">
        <v>0</v>
      </c>
      <c r="T12" s="55"/>
      <c r="U12" s="55">
        <v>126</v>
      </c>
      <c r="V12" s="55">
        <v>74</v>
      </c>
      <c r="W12" s="55">
        <v>52</v>
      </c>
      <c r="X12" s="55">
        <v>5</v>
      </c>
      <c r="Y12" s="55"/>
      <c r="Z12" s="55">
        <v>5896</v>
      </c>
      <c r="AA12" s="55">
        <v>5502</v>
      </c>
      <c r="AB12" s="55">
        <v>33</v>
      </c>
      <c r="AC12" s="55"/>
      <c r="AD12" s="55">
        <v>281</v>
      </c>
      <c r="AE12" s="55">
        <v>274</v>
      </c>
      <c r="AF12" s="55">
        <v>0</v>
      </c>
      <c r="AG12" s="55"/>
      <c r="AH12" s="55">
        <v>177</v>
      </c>
      <c r="AI12" s="124">
        <v>162</v>
      </c>
    </row>
    <row r="13" spans="1:35" s="40" customFormat="1" ht="24.95" customHeight="1">
      <c r="A13" s="53">
        <v>4</v>
      </c>
      <c r="B13" s="54" t="s">
        <v>21</v>
      </c>
      <c r="C13" s="55">
        <v>4092</v>
      </c>
      <c r="D13" s="124">
        <v>3048</v>
      </c>
      <c r="E13" s="124">
        <v>21</v>
      </c>
      <c r="F13" s="55"/>
      <c r="G13" s="55">
        <v>126</v>
      </c>
      <c r="H13" s="124">
        <v>72</v>
      </c>
      <c r="I13" s="55">
        <v>0</v>
      </c>
      <c r="J13" s="55"/>
      <c r="K13" s="55">
        <v>553</v>
      </c>
      <c r="L13" s="124">
        <v>358</v>
      </c>
      <c r="M13" s="124">
        <v>25</v>
      </c>
      <c r="N13" s="124">
        <v>0</v>
      </c>
      <c r="O13" s="55"/>
      <c r="P13" s="55">
        <v>59</v>
      </c>
      <c r="Q13" s="124">
        <v>45</v>
      </c>
      <c r="R13" s="124">
        <v>0</v>
      </c>
      <c r="S13" s="124">
        <v>0</v>
      </c>
      <c r="T13" s="55"/>
      <c r="U13" s="55">
        <v>14</v>
      </c>
      <c r="V13" s="55">
        <v>13</v>
      </c>
      <c r="W13" s="55">
        <v>5</v>
      </c>
      <c r="X13" s="55">
        <v>4</v>
      </c>
      <c r="Y13" s="55"/>
      <c r="Z13" s="55">
        <v>2965</v>
      </c>
      <c r="AA13" s="55">
        <v>2250</v>
      </c>
      <c r="AB13" s="55">
        <v>21</v>
      </c>
      <c r="AC13" s="55"/>
      <c r="AD13" s="55">
        <v>337</v>
      </c>
      <c r="AE13" s="55">
        <v>281</v>
      </c>
      <c r="AF13" s="55">
        <v>0</v>
      </c>
      <c r="AG13" s="55"/>
      <c r="AH13" s="55">
        <v>52</v>
      </c>
      <c r="AI13" s="124">
        <v>42</v>
      </c>
    </row>
    <row r="14" spans="1:35" s="40" customFormat="1" ht="24.95" customHeight="1">
      <c r="A14" s="53">
        <v>5</v>
      </c>
      <c r="B14" s="54" t="s">
        <v>4</v>
      </c>
      <c r="C14" s="55">
        <v>2182</v>
      </c>
      <c r="D14" s="124">
        <v>2325</v>
      </c>
      <c r="E14" s="124">
        <v>21</v>
      </c>
      <c r="F14" s="55"/>
      <c r="G14" s="55">
        <v>103</v>
      </c>
      <c r="H14" s="124">
        <v>122</v>
      </c>
      <c r="I14" s="55">
        <v>0</v>
      </c>
      <c r="J14" s="55"/>
      <c r="K14" s="55">
        <v>182</v>
      </c>
      <c r="L14" s="124">
        <v>192</v>
      </c>
      <c r="M14" s="124">
        <v>49</v>
      </c>
      <c r="N14" s="124">
        <v>2</v>
      </c>
      <c r="O14" s="55"/>
      <c r="P14" s="55">
        <v>12</v>
      </c>
      <c r="Q14" s="124">
        <v>9</v>
      </c>
      <c r="R14" s="124">
        <v>0</v>
      </c>
      <c r="S14" s="124">
        <v>0</v>
      </c>
      <c r="T14" s="55"/>
      <c r="U14" s="55">
        <v>26</v>
      </c>
      <c r="V14" s="55">
        <v>18</v>
      </c>
      <c r="W14" s="55">
        <v>14</v>
      </c>
      <c r="X14" s="55">
        <v>1</v>
      </c>
      <c r="Y14" s="55"/>
      <c r="Z14" s="55">
        <v>1652</v>
      </c>
      <c r="AA14" s="55">
        <v>1759</v>
      </c>
      <c r="AB14" s="55">
        <v>19</v>
      </c>
      <c r="AC14" s="55"/>
      <c r="AD14" s="55">
        <v>127</v>
      </c>
      <c r="AE14" s="55">
        <v>155</v>
      </c>
      <c r="AF14" s="55">
        <v>0</v>
      </c>
      <c r="AG14" s="55"/>
      <c r="AH14" s="55">
        <v>106</v>
      </c>
      <c r="AI14" s="124">
        <v>88</v>
      </c>
    </row>
    <row r="15" spans="1:35" s="40" customFormat="1" ht="24.95" customHeight="1">
      <c r="A15" s="53">
        <v>6</v>
      </c>
      <c r="B15" s="54" t="s">
        <v>5</v>
      </c>
      <c r="C15" s="55">
        <v>2096</v>
      </c>
      <c r="D15" s="124">
        <v>2246</v>
      </c>
      <c r="E15" s="124">
        <v>37</v>
      </c>
      <c r="F15" s="55"/>
      <c r="G15" s="55">
        <v>107</v>
      </c>
      <c r="H15" s="124">
        <v>111</v>
      </c>
      <c r="I15" s="55">
        <v>0</v>
      </c>
      <c r="J15" s="55"/>
      <c r="K15" s="55">
        <v>207</v>
      </c>
      <c r="L15" s="124">
        <v>196</v>
      </c>
      <c r="M15" s="124">
        <v>26</v>
      </c>
      <c r="N15" s="124">
        <v>0</v>
      </c>
      <c r="O15" s="55"/>
      <c r="P15" s="55">
        <v>16</v>
      </c>
      <c r="Q15" s="124">
        <v>8</v>
      </c>
      <c r="R15" s="124">
        <v>0</v>
      </c>
      <c r="S15" s="124">
        <v>0</v>
      </c>
      <c r="T15" s="55"/>
      <c r="U15" s="55">
        <v>5</v>
      </c>
      <c r="V15" s="55">
        <v>0</v>
      </c>
      <c r="W15" s="55">
        <v>0</v>
      </c>
      <c r="X15" s="55">
        <v>0</v>
      </c>
      <c r="Y15" s="55"/>
      <c r="Z15" s="55">
        <v>1596</v>
      </c>
      <c r="AA15" s="55">
        <v>1754</v>
      </c>
      <c r="AB15" s="55">
        <v>36</v>
      </c>
      <c r="AC15" s="55"/>
      <c r="AD15" s="55">
        <v>103</v>
      </c>
      <c r="AE15" s="55">
        <v>130</v>
      </c>
      <c r="AF15" s="55">
        <v>1</v>
      </c>
      <c r="AG15" s="55"/>
      <c r="AH15" s="55">
        <v>67</v>
      </c>
      <c r="AI15" s="124">
        <v>47</v>
      </c>
    </row>
    <row r="16" spans="1:35" s="40" customFormat="1" ht="24.95" customHeight="1">
      <c r="A16" s="53">
        <v>7</v>
      </c>
      <c r="B16" s="54" t="s">
        <v>6</v>
      </c>
      <c r="C16" s="55">
        <v>3699</v>
      </c>
      <c r="D16" s="124">
        <v>3526</v>
      </c>
      <c r="E16" s="124">
        <v>12</v>
      </c>
      <c r="F16" s="55"/>
      <c r="G16" s="55">
        <v>158</v>
      </c>
      <c r="H16" s="124">
        <v>147</v>
      </c>
      <c r="I16" s="55">
        <v>0</v>
      </c>
      <c r="J16" s="55"/>
      <c r="K16" s="55">
        <v>283</v>
      </c>
      <c r="L16" s="124">
        <v>270</v>
      </c>
      <c r="M16" s="124">
        <v>63</v>
      </c>
      <c r="N16" s="124">
        <v>0</v>
      </c>
      <c r="O16" s="55"/>
      <c r="P16" s="55">
        <v>25</v>
      </c>
      <c r="Q16" s="124">
        <v>18</v>
      </c>
      <c r="R16" s="124">
        <v>0</v>
      </c>
      <c r="S16" s="124">
        <v>0</v>
      </c>
      <c r="T16" s="55"/>
      <c r="U16" s="55">
        <v>24</v>
      </c>
      <c r="V16" s="55">
        <v>16</v>
      </c>
      <c r="W16" s="55">
        <v>13</v>
      </c>
      <c r="X16" s="55">
        <v>0</v>
      </c>
      <c r="Y16" s="55"/>
      <c r="Z16" s="55">
        <v>2937</v>
      </c>
      <c r="AA16" s="55">
        <v>2776</v>
      </c>
      <c r="AB16" s="55">
        <v>12</v>
      </c>
      <c r="AC16" s="55"/>
      <c r="AD16" s="55">
        <v>145</v>
      </c>
      <c r="AE16" s="55">
        <v>154</v>
      </c>
      <c r="AF16" s="55">
        <v>0</v>
      </c>
      <c r="AG16" s="55"/>
      <c r="AH16" s="55">
        <v>151</v>
      </c>
      <c r="AI16" s="124">
        <v>161</v>
      </c>
    </row>
    <row r="17" spans="1:35" s="40" customFormat="1" ht="24.95" customHeight="1">
      <c r="A17" s="53">
        <v>8</v>
      </c>
      <c r="B17" s="54" t="s">
        <v>22</v>
      </c>
      <c r="C17" s="55">
        <v>1118</v>
      </c>
      <c r="D17" s="124">
        <v>1163</v>
      </c>
      <c r="E17" s="124">
        <v>11</v>
      </c>
      <c r="F17" s="55"/>
      <c r="G17" s="55">
        <v>105</v>
      </c>
      <c r="H17" s="124">
        <v>110</v>
      </c>
      <c r="I17" s="55">
        <v>0</v>
      </c>
      <c r="J17" s="55"/>
      <c r="K17" s="55">
        <v>185</v>
      </c>
      <c r="L17" s="124">
        <v>132</v>
      </c>
      <c r="M17" s="124">
        <v>12</v>
      </c>
      <c r="N17" s="124">
        <v>3</v>
      </c>
      <c r="O17" s="55"/>
      <c r="P17" s="55">
        <v>28</v>
      </c>
      <c r="Q17" s="124">
        <v>28</v>
      </c>
      <c r="R17" s="124">
        <v>0</v>
      </c>
      <c r="S17" s="124">
        <v>0</v>
      </c>
      <c r="T17" s="55"/>
      <c r="U17" s="55">
        <v>16</v>
      </c>
      <c r="V17" s="55">
        <v>6</v>
      </c>
      <c r="W17" s="55">
        <v>4</v>
      </c>
      <c r="X17" s="55">
        <v>1</v>
      </c>
      <c r="Y17" s="55"/>
      <c r="Z17" s="55">
        <v>594</v>
      </c>
      <c r="AA17" s="55">
        <v>690</v>
      </c>
      <c r="AB17" s="55">
        <v>8</v>
      </c>
      <c r="AC17" s="55"/>
      <c r="AD17" s="55">
        <v>134</v>
      </c>
      <c r="AE17" s="55">
        <v>162</v>
      </c>
      <c r="AF17" s="55">
        <v>0</v>
      </c>
      <c r="AG17" s="55"/>
      <c r="AH17" s="55">
        <v>72</v>
      </c>
      <c r="AI17" s="124">
        <v>41</v>
      </c>
    </row>
    <row r="18" spans="1:35" s="40" customFormat="1" ht="24.95" customHeight="1">
      <c r="A18" s="53">
        <v>9</v>
      </c>
      <c r="B18" s="54" t="s">
        <v>66</v>
      </c>
      <c r="C18" s="55">
        <v>9070</v>
      </c>
      <c r="D18" s="124">
        <v>9742</v>
      </c>
      <c r="E18" s="124">
        <v>29</v>
      </c>
      <c r="F18" s="55"/>
      <c r="G18" s="55">
        <v>425</v>
      </c>
      <c r="H18" s="124">
        <v>438</v>
      </c>
      <c r="I18" s="55">
        <v>0</v>
      </c>
      <c r="J18" s="55"/>
      <c r="K18" s="55">
        <v>1073</v>
      </c>
      <c r="L18" s="124">
        <v>1274</v>
      </c>
      <c r="M18" s="124">
        <v>248</v>
      </c>
      <c r="N18" s="124">
        <v>6</v>
      </c>
      <c r="O18" s="55"/>
      <c r="P18" s="55">
        <v>54</v>
      </c>
      <c r="Q18" s="124">
        <v>53</v>
      </c>
      <c r="R18" s="124">
        <v>0</v>
      </c>
      <c r="S18" s="124">
        <v>0</v>
      </c>
      <c r="T18" s="55"/>
      <c r="U18" s="55">
        <v>111</v>
      </c>
      <c r="V18" s="55">
        <v>51</v>
      </c>
      <c r="W18" s="55">
        <v>36</v>
      </c>
      <c r="X18" s="55">
        <v>9</v>
      </c>
      <c r="Y18" s="55"/>
      <c r="Z18" s="55">
        <v>6273</v>
      </c>
      <c r="AA18" s="55">
        <v>6449</v>
      </c>
      <c r="AB18" s="55">
        <v>23</v>
      </c>
      <c r="AC18" s="55"/>
      <c r="AD18" s="55">
        <v>1030</v>
      </c>
      <c r="AE18" s="55">
        <v>1294</v>
      </c>
      <c r="AF18" s="55">
        <v>0</v>
      </c>
      <c r="AG18" s="55"/>
      <c r="AH18" s="55">
        <v>215</v>
      </c>
      <c r="AI18" s="124">
        <v>234</v>
      </c>
    </row>
    <row r="19" spans="1:35" s="40" customFormat="1" ht="24.95" customHeight="1">
      <c r="A19" s="53">
        <v>10</v>
      </c>
      <c r="B19" s="54" t="s">
        <v>7</v>
      </c>
      <c r="C19" s="55">
        <v>2062</v>
      </c>
      <c r="D19" s="124">
        <v>1977</v>
      </c>
      <c r="E19" s="124">
        <v>21</v>
      </c>
      <c r="F19" s="55"/>
      <c r="G19" s="55">
        <v>55</v>
      </c>
      <c r="H19" s="124">
        <v>53</v>
      </c>
      <c r="I19" s="55">
        <v>0</v>
      </c>
      <c r="J19" s="55"/>
      <c r="K19" s="55">
        <v>167</v>
      </c>
      <c r="L19" s="124">
        <v>141</v>
      </c>
      <c r="M19" s="124">
        <v>48</v>
      </c>
      <c r="N19" s="124">
        <v>1</v>
      </c>
      <c r="O19" s="55"/>
      <c r="P19" s="55">
        <v>2</v>
      </c>
      <c r="Q19" s="124">
        <v>3</v>
      </c>
      <c r="R19" s="124">
        <v>0</v>
      </c>
      <c r="S19" s="124">
        <v>0</v>
      </c>
      <c r="T19" s="55"/>
      <c r="U19" s="55">
        <v>5</v>
      </c>
      <c r="V19" s="55">
        <v>2</v>
      </c>
      <c r="W19" s="55">
        <v>2</v>
      </c>
      <c r="X19" s="55">
        <v>0</v>
      </c>
      <c r="Y19" s="55"/>
      <c r="Z19" s="55">
        <v>1625</v>
      </c>
      <c r="AA19" s="55">
        <v>1601</v>
      </c>
      <c r="AB19" s="55">
        <v>20</v>
      </c>
      <c r="AC19" s="55"/>
      <c r="AD19" s="55">
        <v>74</v>
      </c>
      <c r="AE19" s="55">
        <v>63</v>
      </c>
      <c r="AF19" s="55">
        <v>0</v>
      </c>
      <c r="AG19" s="55"/>
      <c r="AH19" s="55">
        <v>139</v>
      </c>
      <c r="AI19" s="124">
        <v>116</v>
      </c>
    </row>
    <row r="20" spans="1:35" s="40" customFormat="1" ht="24.95" customHeight="1">
      <c r="A20" s="53">
        <v>11</v>
      </c>
      <c r="B20" s="54" t="s">
        <v>23</v>
      </c>
      <c r="C20" s="55">
        <v>1922</v>
      </c>
      <c r="D20" s="124">
        <v>1336</v>
      </c>
      <c r="E20" s="124">
        <v>4</v>
      </c>
      <c r="F20" s="55"/>
      <c r="G20" s="55">
        <v>37</v>
      </c>
      <c r="H20" s="124">
        <v>19</v>
      </c>
      <c r="I20" s="55">
        <v>0</v>
      </c>
      <c r="J20" s="55"/>
      <c r="K20" s="55">
        <v>114</v>
      </c>
      <c r="L20" s="124">
        <v>112</v>
      </c>
      <c r="M20" s="124">
        <v>48</v>
      </c>
      <c r="N20" s="124">
        <v>0</v>
      </c>
      <c r="O20" s="55"/>
      <c r="P20" s="55">
        <v>7</v>
      </c>
      <c r="Q20" s="124">
        <v>5</v>
      </c>
      <c r="R20" s="124">
        <v>0</v>
      </c>
      <c r="S20" s="124">
        <v>0</v>
      </c>
      <c r="T20" s="55"/>
      <c r="U20" s="55">
        <v>7</v>
      </c>
      <c r="V20" s="55">
        <v>5</v>
      </c>
      <c r="W20" s="55">
        <v>3</v>
      </c>
      <c r="X20" s="55">
        <v>0</v>
      </c>
      <c r="Y20" s="55"/>
      <c r="Z20" s="55">
        <v>1695</v>
      </c>
      <c r="AA20" s="55">
        <v>1126</v>
      </c>
      <c r="AB20" s="55">
        <v>4</v>
      </c>
      <c r="AC20" s="55"/>
      <c r="AD20" s="55">
        <v>58</v>
      </c>
      <c r="AE20" s="55">
        <v>62</v>
      </c>
      <c r="AF20" s="55">
        <v>0</v>
      </c>
      <c r="AG20" s="55"/>
      <c r="AH20" s="55">
        <v>11</v>
      </c>
      <c r="AI20" s="124">
        <v>12</v>
      </c>
    </row>
    <row r="21" spans="1:35" s="40" customFormat="1" ht="24.95" customHeight="1">
      <c r="A21" s="53">
        <v>12</v>
      </c>
      <c r="B21" s="54" t="s">
        <v>8</v>
      </c>
      <c r="C21" s="55">
        <v>3128</v>
      </c>
      <c r="D21" s="124">
        <v>3069</v>
      </c>
      <c r="E21" s="124">
        <v>20</v>
      </c>
      <c r="F21" s="55"/>
      <c r="G21" s="55">
        <v>207</v>
      </c>
      <c r="H21" s="124">
        <v>206</v>
      </c>
      <c r="I21" s="55">
        <v>0</v>
      </c>
      <c r="J21" s="55"/>
      <c r="K21" s="55">
        <v>341</v>
      </c>
      <c r="L21" s="124">
        <v>349</v>
      </c>
      <c r="M21" s="124">
        <v>80</v>
      </c>
      <c r="N21" s="124">
        <v>0</v>
      </c>
      <c r="O21" s="55"/>
      <c r="P21" s="55">
        <v>29</v>
      </c>
      <c r="Q21" s="124">
        <v>22</v>
      </c>
      <c r="R21" s="124">
        <v>0</v>
      </c>
      <c r="S21" s="124">
        <v>0</v>
      </c>
      <c r="T21" s="55"/>
      <c r="U21" s="55">
        <v>65</v>
      </c>
      <c r="V21" s="55">
        <v>28</v>
      </c>
      <c r="W21" s="55">
        <v>19</v>
      </c>
      <c r="X21" s="55">
        <v>2</v>
      </c>
      <c r="Y21" s="55"/>
      <c r="Z21" s="55">
        <v>2024</v>
      </c>
      <c r="AA21" s="55">
        <v>1974</v>
      </c>
      <c r="AB21" s="55">
        <v>20</v>
      </c>
      <c r="AC21" s="55"/>
      <c r="AD21" s="55">
        <v>333</v>
      </c>
      <c r="AE21" s="55">
        <v>348</v>
      </c>
      <c r="AF21" s="55">
        <v>0</v>
      </c>
      <c r="AG21" s="55"/>
      <c r="AH21" s="55">
        <v>194</v>
      </c>
      <c r="AI21" s="124">
        <v>170</v>
      </c>
    </row>
    <row r="22" spans="1:35" s="40" customFormat="1" ht="24.95" customHeight="1">
      <c r="A22" s="53">
        <v>13</v>
      </c>
      <c r="B22" s="54" t="s">
        <v>9</v>
      </c>
      <c r="C22" s="55">
        <v>2238</v>
      </c>
      <c r="D22" s="124">
        <v>1943</v>
      </c>
      <c r="E22" s="124">
        <v>30</v>
      </c>
      <c r="F22" s="55"/>
      <c r="G22" s="55">
        <v>91</v>
      </c>
      <c r="H22" s="124">
        <v>72</v>
      </c>
      <c r="I22" s="55">
        <v>0</v>
      </c>
      <c r="J22" s="55"/>
      <c r="K22" s="55">
        <v>182</v>
      </c>
      <c r="L22" s="124">
        <v>172</v>
      </c>
      <c r="M22" s="124">
        <v>17</v>
      </c>
      <c r="N22" s="124">
        <v>1</v>
      </c>
      <c r="O22" s="55"/>
      <c r="P22" s="55">
        <v>18</v>
      </c>
      <c r="Q22" s="124">
        <v>11</v>
      </c>
      <c r="R22" s="124">
        <v>0</v>
      </c>
      <c r="S22" s="124">
        <v>0</v>
      </c>
      <c r="T22" s="55"/>
      <c r="U22" s="55">
        <v>15</v>
      </c>
      <c r="V22" s="55">
        <v>11</v>
      </c>
      <c r="W22" s="55">
        <v>4</v>
      </c>
      <c r="X22" s="55">
        <v>2</v>
      </c>
      <c r="Y22" s="55"/>
      <c r="Z22" s="55">
        <v>1728</v>
      </c>
      <c r="AA22" s="55">
        <v>1487</v>
      </c>
      <c r="AB22" s="55">
        <v>29</v>
      </c>
      <c r="AC22" s="55"/>
      <c r="AD22" s="55">
        <v>160</v>
      </c>
      <c r="AE22" s="55">
        <v>165</v>
      </c>
      <c r="AF22" s="55">
        <v>0</v>
      </c>
      <c r="AG22" s="55"/>
      <c r="AH22" s="55">
        <v>59</v>
      </c>
      <c r="AI22" s="124">
        <v>36</v>
      </c>
    </row>
    <row r="23" spans="1:35" s="40" customFormat="1" ht="24.95" customHeight="1">
      <c r="A23" s="53">
        <v>14</v>
      </c>
      <c r="B23" s="54" t="s">
        <v>24</v>
      </c>
      <c r="C23" s="55">
        <v>4206</v>
      </c>
      <c r="D23" s="124">
        <v>4788</v>
      </c>
      <c r="E23" s="124">
        <v>62</v>
      </c>
      <c r="F23" s="55"/>
      <c r="G23" s="55">
        <v>192</v>
      </c>
      <c r="H23" s="124">
        <v>220</v>
      </c>
      <c r="I23" s="55">
        <v>0</v>
      </c>
      <c r="J23" s="55"/>
      <c r="K23" s="55">
        <v>361</v>
      </c>
      <c r="L23" s="124">
        <v>452</v>
      </c>
      <c r="M23" s="124">
        <v>138</v>
      </c>
      <c r="N23" s="124">
        <v>1</v>
      </c>
      <c r="O23" s="55"/>
      <c r="P23" s="55">
        <v>17</v>
      </c>
      <c r="Q23" s="124">
        <v>17</v>
      </c>
      <c r="R23" s="124">
        <v>0</v>
      </c>
      <c r="S23" s="124">
        <v>0</v>
      </c>
      <c r="T23" s="55"/>
      <c r="U23" s="55">
        <v>44</v>
      </c>
      <c r="V23" s="55">
        <v>16</v>
      </c>
      <c r="W23" s="55">
        <v>15</v>
      </c>
      <c r="X23" s="55">
        <v>1</v>
      </c>
      <c r="Y23" s="55"/>
      <c r="Z23" s="55">
        <v>3226</v>
      </c>
      <c r="AA23" s="55">
        <v>3639</v>
      </c>
      <c r="AB23" s="55">
        <v>57</v>
      </c>
      <c r="AC23" s="55"/>
      <c r="AD23" s="55">
        <v>321</v>
      </c>
      <c r="AE23" s="55">
        <v>394</v>
      </c>
      <c r="AF23" s="55">
        <v>4</v>
      </c>
      <c r="AG23" s="55"/>
      <c r="AH23" s="55">
        <v>89</v>
      </c>
      <c r="AI23" s="124">
        <v>66</v>
      </c>
    </row>
    <row r="24" spans="1:35" s="40" customFormat="1" ht="24.95" customHeight="1">
      <c r="A24" s="53">
        <v>15</v>
      </c>
      <c r="B24" s="54" t="s">
        <v>10</v>
      </c>
      <c r="C24" s="55">
        <v>2623</v>
      </c>
      <c r="D24" s="124">
        <v>2652</v>
      </c>
      <c r="E24" s="124">
        <v>14</v>
      </c>
      <c r="F24" s="55"/>
      <c r="G24" s="55">
        <v>113</v>
      </c>
      <c r="H24" s="124">
        <v>111</v>
      </c>
      <c r="I24" s="55">
        <v>0</v>
      </c>
      <c r="J24" s="55"/>
      <c r="K24" s="55">
        <v>211</v>
      </c>
      <c r="L24" s="124">
        <v>152</v>
      </c>
      <c r="M24" s="124">
        <v>28</v>
      </c>
      <c r="N24" s="124">
        <v>0</v>
      </c>
      <c r="O24" s="55"/>
      <c r="P24" s="55">
        <v>17</v>
      </c>
      <c r="Q24" s="124">
        <v>17</v>
      </c>
      <c r="R24" s="124">
        <v>0</v>
      </c>
      <c r="S24" s="124">
        <v>0</v>
      </c>
      <c r="T24" s="55"/>
      <c r="U24" s="55">
        <v>34</v>
      </c>
      <c r="V24" s="55">
        <v>25</v>
      </c>
      <c r="W24" s="55">
        <v>16</v>
      </c>
      <c r="X24" s="55">
        <v>1</v>
      </c>
      <c r="Y24" s="55"/>
      <c r="Z24" s="55">
        <v>2048</v>
      </c>
      <c r="AA24" s="55">
        <v>2102</v>
      </c>
      <c r="AB24" s="55">
        <v>14</v>
      </c>
      <c r="AC24" s="55"/>
      <c r="AD24" s="55">
        <v>98</v>
      </c>
      <c r="AE24" s="55">
        <v>109</v>
      </c>
      <c r="AF24" s="55">
        <v>0</v>
      </c>
      <c r="AG24" s="55"/>
      <c r="AH24" s="55">
        <v>136</v>
      </c>
      <c r="AI24" s="124">
        <v>161</v>
      </c>
    </row>
    <row r="25" spans="1:35" s="40" customFormat="1" ht="24.95" customHeight="1">
      <c r="A25" s="53">
        <v>16</v>
      </c>
      <c r="B25" s="54" t="s">
        <v>11</v>
      </c>
      <c r="C25" s="55">
        <v>1733</v>
      </c>
      <c r="D25" s="124">
        <v>1720</v>
      </c>
      <c r="E25" s="124">
        <v>22</v>
      </c>
      <c r="F25" s="55"/>
      <c r="G25" s="55">
        <v>97</v>
      </c>
      <c r="H25" s="124">
        <v>98</v>
      </c>
      <c r="I25" s="55">
        <v>0</v>
      </c>
      <c r="J25" s="55"/>
      <c r="K25" s="55">
        <v>144</v>
      </c>
      <c r="L25" s="124">
        <v>112</v>
      </c>
      <c r="M25" s="124">
        <v>18</v>
      </c>
      <c r="N25" s="124">
        <v>0</v>
      </c>
      <c r="O25" s="55"/>
      <c r="P25" s="55">
        <v>14</v>
      </c>
      <c r="Q25" s="124">
        <v>9</v>
      </c>
      <c r="R25" s="124">
        <v>0</v>
      </c>
      <c r="S25" s="124">
        <v>0</v>
      </c>
      <c r="T25" s="55"/>
      <c r="U25" s="55">
        <v>18</v>
      </c>
      <c r="V25" s="55">
        <v>13</v>
      </c>
      <c r="W25" s="55">
        <v>11</v>
      </c>
      <c r="X25" s="55">
        <v>1</v>
      </c>
      <c r="Y25" s="55"/>
      <c r="Z25" s="55">
        <v>1221</v>
      </c>
      <c r="AA25" s="55">
        <v>1288</v>
      </c>
      <c r="AB25" s="55">
        <v>22</v>
      </c>
      <c r="AC25" s="55"/>
      <c r="AD25" s="55">
        <v>92</v>
      </c>
      <c r="AE25" s="55">
        <v>91</v>
      </c>
      <c r="AF25" s="55">
        <v>0</v>
      </c>
      <c r="AG25" s="55"/>
      <c r="AH25" s="55">
        <v>165</v>
      </c>
      <c r="AI25" s="124">
        <v>122</v>
      </c>
    </row>
    <row r="26" spans="1:35" s="40" customFormat="1" ht="24.95" customHeight="1">
      <c r="A26" s="53">
        <v>17</v>
      </c>
      <c r="B26" s="54" t="s">
        <v>12</v>
      </c>
      <c r="C26" s="55">
        <v>1707</v>
      </c>
      <c r="D26" s="124">
        <v>1607</v>
      </c>
      <c r="E26" s="124">
        <v>8</v>
      </c>
      <c r="F26" s="55"/>
      <c r="G26" s="55">
        <v>90</v>
      </c>
      <c r="H26" s="124">
        <v>104</v>
      </c>
      <c r="I26" s="55">
        <v>0</v>
      </c>
      <c r="J26" s="55"/>
      <c r="K26" s="55">
        <v>256</v>
      </c>
      <c r="L26" s="124">
        <v>273</v>
      </c>
      <c r="M26" s="124">
        <v>130</v>
      </c>
      <c r="N26" s="124">
        <v>2</v>
      </c>
      <c r="O26" s="55"/>
      <c r="P26" s="55">
        <v>25</v>
      </c>
      <c r="Q26" s="124">
        <v>20</v>
      </c>
      <c r="R26" s="124">
        <v>0</v>
      </c>
      <c r="S26" s="124">
        <v>0</v>
      </c>
      <c r="T26" s="55"/>
      <c r="U26" s="55">
        <v>53</v>
      </c>
      <c r="V26" s="55">
        <v>44</v>
      </c>
      <c r="W26" s="55">
        <v>30</v>
      </c>
      <c r="X26" s="55">
        <v>1</v>
      </c>
      <c r="Y26" s="55"/>
      <c r="Z26" s="55">
        <v>976</v>
      </c>
      <c r="AA26" s="55">
        <v>906</v>
      </c>
      <c r="AB26" s="55">
        <v>6</v>
      </c>
      <c r="AC26" s="55"/>
      <c r="AD26" s="55">
        <v>150</v>
      </c>
      <c r="AE26" s="55">
        <v>134</v>
      </c>
      <c r="AF26" s="55">
        <v>0</v>
      </c>
      <c r="AG26" s="55"/>
      <c r="AH26" s="55">
        <v>210</v>
      </c>
      <c r="AI26" s="124">
        <v>170</v>
      </c>
    </row>
    <row r="27" spans="1:35" s="40" customFormat="1" ht="24.95" customHeight="1">
      <c r="A27" s="53">
        <v>18</v>
      </c>
      <c r="B27" s="54" t="s">
        <v>13</v>
      </c>
      <c r="C27" s="55">
        <v>1092</v>
      </c>
      <c r="D27" s="124">
        <v>1053</v>
      </c>
      <c r="E27" s="124">
        <v>3</v>
      </c>
      <c r="F27" s="55"/>
      <c r="G27" s="55">
        <v>78</v>
      </c>
      <c r="H27" s="124">
        <v>86</v>
      </c>
      <c r="I27" s="55">
        <v>0</v>
      </c>
      <c r="J27" s="55"/>
      <c r="K27" s="55">
        <v>140</v>
      </c>
      <c r="L27" s="124">
        <v>113</v>
      </c>
      <c r="M27" s="124">
        <v>50</v>
      </c>
      <c r="N27" s="124">
        <v>0</v>
      </c>
      <c r="O27" s="55"/>
      <c r="P27" s="55">
        <v>17</v>
      </c>
      <c r="Q27" s="124">
        <v>16</v>
      </c>
      <c r="R27" s="124">
        <v>0</v>
      </c>
      <c r="S27" s="124">
        <v>0</v>
      </c>
      <c r="T27" s="55"/>
      <c r="U27" s="55">
        <v>11</v>
      </c>
      <c r="V27" s="55">
        <v>7</v>
      </c>
      <c r="W27" s="55">
        <v>4</v>
      </c>
      <c r="X27" s="55">
        <v>1</v>
      </c>
      <c r="Y27" s="55"/>
      <c r="Z27" s="55">
        <v>710</v>
      </c>
      <c r="AA27" s="55">
        <v>700</v>
      </c>
      <c r="AB27" s="55">
        <v>3</v>
      </c>
      <c r="AC27" s="55"/>
      <c r="AD27" s="55">
        <v>56</v>
      </c>
      <c r="AE27" s="55">
        <v>54</v>
      </c>
      <c r="AF27" s="55">
        <v>0</v>
      </c>
      <c r="AG27" s="55"/>
      <c r="AH27" s="55">
        <v>91</v>
      </c>
      <c r="AI27" s="124">
        <v>84</v>
      </c>
    </row>
    <row r="28" spans="1:35" s="40" customFormat="1" ht="24.95" customHeight="1">
      <c r="A28" s="53">
        <v>19</v>
      </c>
      <c r="B28" s="54" t="s">
        <v>14</v>
      </c>
      <c r="C28" s="55">
        <v>5096</v>
      </c>
      <c r="D28" s="124">
        <v>4606</v>
      </c>
      <c r="E28" s="124">
        <v>30</v>
      </c>
      <c r="F28" s="55"/>
      <c r="G28" s="55">
        <v>222</v>
      </c>
      <c r="H28" s="124">
        <v>164</v>
      </c>
      <c r="I28" s="55">
        <v>0</v>
      </c>
      <c r="J28" s="55"/>
      <c r="K28" s="55">
        <v>385</v>
      </c>
      <c r="L28" s="124">
        <v>315</v>
      </c>
      <c r="M28" s="124">
        <v>25</v>
      </c>
      <c r="N28" s="124">
        <v>2</v>
      </c>
      <c r="O28" s="55"/>
      <c r="P28" s="55">
        <v>20</v>
      </c>
      <c r="Q28" s="124">
        <v>15</v>
      </c>
      <c r="R28" s="124">
        <v>0</v>
      </c>
      <c r="S28" s="124">
        <v>0</v>
      </c>
      <c r="T28" s="55"/>
      <c r="U28" s="55">
        <v>45</v>
      </c>
      <c r="V28" s="55">
        <v>25</v>
      </c>
      <c r="W28" s="55">
        <v>27</v>
      </c>
      <c r="X28" s="55">
        <v>8</v>
      </c>
      <c r="Y28" s="55"/>
      <c r="Z28" s="55">
        <v>4087</v>
      </c>
      <c r="AA28" s="55">
        <v>3687</v>
      </c>
      <c r="AB28" s="55">
        <v>28</v>
      </c>
      <c r="AC28" s="55"/>
      <c r="AD28" s="55">
        <v>255</v>
      </c>
      <c r="AE28" s="55">
        <v>329</v>
      </c>
      <c r="AF28" s="55">
        <v>0</v>
      </c>
      <c r="AG28" s="55"/>
      <c r="AH28" s="55">
        <v>127</v>
      </c>
      <c r="AI28" s="124">
        <v>96</v>
      </c>
    </row>
    <row r="29" spans="1:35" s="40" customFormat="1" ht="24.95" customHeight="1">
      <c r="A29" s="53">
        <v>20</v>
      </c>
      <c r="B29" s="54" t="s">
        <v>15</v>
      </c>
      <c r="C29" s="55">
        <v>1804</v>
      </c>
      <c r="D29" s="124">
        <v>1411</v>
      </c>
      <c r="E29" s="124">
        <v>3</v>
      </c>
      <c r="F29" s="55"/>
      <c r="G29" s="55">
        <v>65</v>
      </c>
      <c r="H29" s="124">
        <v>37</v>
      </c>
      <c r="I29" s="55">
        <v>0</v>
      </c>
      <c r="J29" s="55"/>
      <c r="K29" s="55">
        <v>182</v>
      </c>
      <c r="L29" s="124">
        <v>170</v>
      </c>
      <c r="M29" s="124">
        <v>17</v>
      </c>
      <c r="N29" s="124">
        <v>0</v>
      </c>
      <c r="O29" s="55"/>
      <c r="P29" s="55">
        <v>7</v>
      </c>
      <c r="Q29" s="124">
        <v>3</v>
      </c>
      <c r="R29" s="124">
        <v>0</v>
      </c>
      <c r="S29" s="124">
        <v>0</v>
      </c>
      <c r="T29" s="55"/>
      <c r="U29" s="55">
        <v>10</v>
      </c>
      <c r="V29" s="55">
        <v>4</v>
      </c>
      <c r="W29" s="55">
        <v>4</v>
      </c>
      <c r="X29" s="55">
        <v>0</v>
      </c>
      <c r="Y29" s="55"/>
      <c r="Z29" s="55">
        <v>1349</v>
      </c>
      <c r="AA29" s="55">
        <v>1004</v>
      </c>
      <c r="AB29" s="55">
        <v>3</v>
      </c>
      <c r="AC29" s="55"/>
      <c r="AD29" s="55">
        <v>73</v>
      </c>
      <c r="AE29" s="55">
        <v>79</v>
      </c>
      <c r="AF29" s="55">
        <v>0</v>
      </c>
      <c r="AG29" s="55"/>
      <c r="AH29" s="55">
        <v>128</v>
      </c>
      <c r="AI29" s="124">
        <v>118</v>
      </c>
    </row>
    <row r="30" spans="1:35" s="40" customFormat="1" ht="24.95" customHeight="1">
      <c r="A30" s="53">
        <v>21</v>
      </c>
      <c r="B30" s="54" t="s">
        <v>16</v>
      </c>
      <c r="C30" s="55">
        <v>1797</v>
      </c>
      <c r="D30" s="124">
        <v>1831</v>
      </c>
      <c r="E30" s="124">
        <v>15</v>
      </c>
      <c r="F30" s="55"/>
      <c r="G30" s="55">
        <v>108</v>
      </c>
      <c r="H30" s="124">
        <v>138</v>
      </c>
      <c r="I30" s="55">
        <v>0</v>
      </c>
      <c r="J30" s="55"/>
      <c r="K30" s="55">
        <v>186</v>
      </c>
      <c r="L30" s="124">
        <v>183</v>
      </c>
      <c r="M30" s="124">
        <v>59</v>
      </c>
      <c r="N30" s="124">
        <v>0</v>
      </c>
      <c r="O30" s="55"/>
      <c r="P30" s="55">
        <v>27</v>
      </c>
      <c r="Q30" s="124">
        <v>31</v>
      </c>
      <c r="R30" s="124">
        <v>0</v>
      </c>
      <c r="S30" s="124">
        <v>0</v>
      </c>
      <c r="T30" s="55"/>
      <c r="U30" s="55">
        <v>26</v>
      </c>
      <c r="V30" s="55">
        <v>18</v>
      </c>
      <c r="W30" s="55">
        <v>15</v>
      </c>
      <c r="X30" s="55">
        <v>1</v>
      </c>
      <c r="Y30" s="55"/>
      <c r="Z30" s="55">
        <v>1262</v>
      </c>
      <c r="AA30" s="55">
        <v>1273</v>
      </c>
      <c r="AB30" s="55">
        <v>15</v>
      </c>
      <c r="AC30" s="55"/>
      <c r="AD30" s="55">
        <v>90</v>
      </c>
      <c r="AE30" s="55">
        <v>84</v>
      </c>
      <c r="AF30" s="55">
        <v>0</v>
      </c>
      <c r="AG30" s="55"/>
      <c r="AH30" s="55">
        <v>124</v>
      </c>
      <c r="AI30" s="124">
        <v>122</v>
      </c>
    </row>
    <row r="31" spans="1:35" s="40" customFormat="1" ht="24.95" customHeight="1">
      <c r="A31" s="53">
        <v>22</v>
      </c>
      <c r="B31" s="54" t="s">
        <v>17</v>
      </c>
      <c r="C31" s="55">
        <v>1910</v>
      </c>
      <c r="D31" s="124">
        <v>1988</v>
      </c>
      <c r="E31" s="124">
        <v>10</v>
      </c>
      <c r="F31" s="55"/>
      <c r="G31" s="55">
        <v>87</v>
      </c>
      <c r="H31" s="124">
        <v>97</v>
      </c>
      <c r="I31" s="55">
        <v>0</v>
      </c>
      <c r="J31" s="55"/>
      <c r="K31" s="55">
        <v>107</v>
      </c>
      <c r="L31" s="124">
        <v>100</v>
      </c>
      <c r="M31" s="124">
        <v>17</v>
      </c>
      <c r="N31" s="124">
        <v>1</v>
      </c>
      <c r="O31" s="55"/>
      <c r="P31" s="55">
        <v>11</v>
      </c>
      <c r="Q31" s="124">
        <v>12</v>
      </c>
      <c r="R31" s="124">
        <v>0</v>
      </c>
      <c r="S31" s="124">
        <v>0</v>
      </c>
      <c r="T31" s="55"/>
      <c r="U31" s="55">
        <v>15</v>
      </c>
      <c r="V31" s="55">
        <v>8</v>
      </c>
      <c r="W31" s="55">
        <v>6</v>
      </c>
      <c r="X31" s="55">
        <v>3</v>
      </c>
      <c r="Y31" s="55"/>
      <c r="Z31" s="55">
        <v>1494</v>
      </c>
      <c r="AA31" s="55">
        <v>1594</v>
      </c>
      <c r="AB31" s="55">
        <v>9</v>
      </c>
      <c r="AC31" s="55"/>
      <c r="AD31" s="55">
        <v>109</v>
      </c>
      <c r="AE31" s="55">
        <v>127</v>
      </c>
      <c r="AF31" s="55">
        <v>0</v>
      </c>
      <c r="AG31" s="55"/>
      <c r="AH31" s="55">
        <v>102</v>
      </c>
      <c r="AI31" s="124">
        <v>58</v>
      </c>
    </row>
    <row r="32" spans="1:35" s="40" customFormat="1" ht="24.95" customHeight="1">
      <c r="A32" s="53">
        <v>23</v>
      </c>
      <c r="B32" s="35" t="s">
        <v>19</v>
      </c>
      <c r="C32" s="55">
        <v>1111</v>
      </c>
      <c r="D32" s="124">
        <v>1196</v>
      </c>
      <c r="E32" s="124">
        <v>8</v>
      </c>
      <c r="F32" s="55"/>
      <c r="G32" s="55">
        <v>131</v>
      </c>
      <c r="H32" s="124">
        <v>138</v>
      </c>
      <c r="I32" s="55">
        <v>0</v>
      </c>
      <c r="J32" s="55"/>
      <c r="K32" s="55">
        <v>118</v>
      </c>
      <c r="L32" s="124">
        <v>125</v>
      </c>
      <c r="M32" s="124">
        <v>42</v>
      </c>
      <c r="N32" s="124">
        <v>0</v>
      </c>
      <c r="O32" s="55"/>
      <c r="P32" s="55">
        <v>30</v>
      </c>
      <c r="Q32" s="124">
        <v>22</v>
      </c>
      <c r="R32" s="124">
        <v>0</v>
      </c>
      <c r="S32" s="124">
        <v>0</v>
      </c>
      <c r="T32" s="55"/>
      <c r="U32" s="55">
        <v>19</v>
      </c>
      <c r="V32" s="55">
        <v>14</v>
      </c>
      <c r="W32" s="55">
        <v>7</v>
      </c>
      <c r="X32" s="55">
        <v>2</v>
      </c>
      <c r="Y32" s="55"/>
      <c r="Z32" s="55">
        <v>692</v>
      </c>
      <c r="AA32" s="55">
        <v>732</v>
      </c>
      <c r="AB32" s="55">
        <v>8</v>
      </c>
      <c r="AC32" s="55"/>
      <c r="AD32" s="55">
        <v>102</v>
      </c>
      <c r="AE32" s="55">
        <v>138</v>
      </c>
      <c r="AF32" s="55">
        <v>0</v>
      </c>
      <c r="AG32" s="55"/>
      <c r="AH32" s="55">
        <v>38</v>
      </c>
      <c r="AI32" s="124">
        <v>41</v>
      </c>
    </row>
    <row r="33" spans="1:35" s="40" customFormat="1" ht="24.95" customHeight="1">
      <c r="A33" s="53">
        <v>24</v>
      </c>
      <c r="B33" s="35" t="s">
        <v>18</v>
      </c>
      <c r="C33" s="55">
        <v>1524</v>
      </c>
      <c r="D33" s="124">
        <v>1552</v>
      </c>
      <c r="E33" s="124">
        <v>7</v>
      </c>
      <c r="F33" s="55"/>
      <c r="G33" s="55">
        <v>95</v>
      </c>
      <c r="H33" s="124">
        <v>101</v>
      </c>
      <c r="I33" s="55">
        <v>0</v>
      </c>
      <c r="J33" s="55"/>
      <c r="K33" s="55">
        <v>137</v>
      </c>
      <c r="L33" s="124">
        <v>124</v>
      </c>
      <c r="M33" s="124">
        <v>38</v>
      </c>
      <c r="N33" s="124">
        <v>1</v>
      </c>
      <c r="O33" s="55"/>
      <c r="P33" s="55">
        <v>15</v>
      </c>
      <c r="Q33" s="124">
        <v>15</v>
      </c>
      <c r="R33" s="124">
        <v>0</v>
      </c>
      <c r="S33" s="124">
        <v>0</v>
      </c>
      <c r="T33" s="55"/>
      <c r="U33" s="55">
        <v>23</v>
      </c>
      <c r="V33" s="55">
        <v>15</v>
      </c>
      <c r="W33" s="55">
        <v>13</v>
      </c>
      <c r="X33" s="55">
        <v>0</v>
      </c>
      <c r="Y33" s="55"/>
      <c r="Z33" s="55">
        <v>1088</v>
      </c>
      <c r="AA33" s="55">
        <v>1124</v>
      </c>
      <c r="AB33" s="55">
        <v>6</v>
      </c>
      <c r="AC33" s="55"/>
      <c r="AD33" s="55">
        <v>123</v>
      </c>
      <c r="AE33" s="55">
        <v>138</v>
      </c>
      <c r="AF33" s="55">
        <v>0</v>
      </c>
      <c r="AG33" s="55"/>
      <c r="AH33" s="55">
        <v>66</v>
      </c>
      <c r="AI33" s="124">
        <v>50</v>
      </c>
    </row>
    <row r="34" spans="1:35" s="40" customFormat="1" ht="2.25" customHeight="1">
      <c r="A34" s="56"/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25"/>
      <c r="R34" s="125"/>
      <c r="S34" s="58"/>
      <c r="T34" s="58"/>
      <c r="U34" s="58"/>
      <c r="V34" s="58"/>
      <c r="W34" s="58"/>
      <c r="X34" s="58"/>
      <c r="Y34" s="58"/>
      <c r="Z34" s="58"/>
      <c r="AA34" s="55"/>
      <c r="AB34" s="58"/>
      <c r="AC34" s="58"/>
      <c r="AD34" s="58"/>
      <c r="AE34" s="58"/>
      <c r="AF34" s="58"/>
      <c r="AG34" s="58"/>
      <c r="AH34" s="58"/>
      <c r="AI34" s="58"/>
    </row>
    <row r="35" spans="1:35" s="40" customFormat="1" ht="34.5" customHeight="1">
      <c r="A35" s="169" t="s">
        <v>40</v>
      </c>
      <c r="B35" s="170"/>
      <c r="C35" s="59">
        <v>67864</v>
      </c>
      <c r="D35" s="59">
        <v>65909</v>
      </c>
      <c r="E35" s="59">
        <v>483</v>
      </c>
      <c r="F35" s="59">
        <v>0</v>
      </c>
      <c r="G35" s="59">
        <v>3177</v>
      </c>
      <c r="H35" s="59">
        <v>3151</v>
      </c>
      <c r="I35" s="59">
        <v>0</v>
      </c>
      <c r="J35" s="59">
        <v>0</v>
      </c>
      <c r="K35" s="59">
        <v>6428</v>
      </c>
      <c r="L35" s="59">
        <v>6186</v>
      </c>
      <c r="M35" s="59">
        <v>1406</v>
      </c>
      <c r="N35" s="59">
        <v>23</v>
      </c>
      <c r="O35" s="59">
        <v>0</v>
      </c>
      <c r="P35" s="59">
        <v>520</v>
      </c>
      <c r="Q35" s="59">
        <v>433</v>
      </c>
      <c r="R35" s="59">
        <v>3</v>
      </c>
      <c r="S35" s="59">
        <v>0</v>
      </c>
      <c r="T35" s="59">
        <v>0</v>
      </c>
      <c r="U35" s="59">
        <v>790</v>
      </c>
      <c r="V35" s="59">
        <v>467</v>
      </c>
      <c r="W35" s="59">
        <v>344</v>
      </c>
      <c r="X35" s="59">
        <v>44</v>
      </c>
      <c r="Y35" s="59">
        <v>0</v>
      </c>
      <c r="Z35" s="59">
        <v>50305</v>
      </c>
      <c r="AA35" s="59">
        <v>48550</v>
      </c>
      <c r="AB35" s="59">
        <v>455</v>
      </c>
      <c r="AC35" s="59">
        <v>0</v>
      </c>
      <c r="AD35" s="59">
        <v>4449</v>
      </c>
      <c r="AE35" s="59">
        <v>4986</v>
      </c>
      <c r="AF35" s="59">
        <v>5</v>
      </c>
      <c r="AG35" s="59">
        <v>0</v>
      </c>
      <c r="AH35" s="59">
        <v>2985</v>
      </c>
      <c r="AI35" s="59">
        <v>2603</v>
      </c>
    </row>
    <row r="36" spans="1:35" ht="21" customHeight="1">
      <c r="A36" s="60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/>
      <c r="S36" s="63"/>
      <c r="T36" s="63"/>
      <c r="U36" s="63"/>
      <c r="V36" s="63"/>
      <c r="W36" s="63"/>
      <c r="X36" s="63"/>
      <c r="Y36" s="63"/>
      <c r="Z36" s="64"/>
      <c r="AA36" s="64"/>
      <c r="AB36" s="63"/>
      <c r="AC36" s="63"/>
      <c r="AD36" s="63"/>
      <c r="AE36" s="63"/>
      <c r="AF36" s="63"/>
      <c r="AG36" s="63"/>
      <c r="AH36" s="63"/>
      <c r="AI36" s="63"/>
    </row>
    <row r="37" spans="1:35" ht="21.75" customHeight="1">
      <c r="A37" s="65"/>
      <c r="B37" s="66"/>
      <c r="C37" s="66"/>
      <c r="D37" s="66"/>
      <c r="E37" s="67"/>
      <c r="F37" s="66"/>
      <c r="G37" s="66"/>
      <c r="H37" s="66"/>
      <c r="I37" s="66"/>
      <c r="J37" s="66"/>
      <c r="V37" s="66"/>
      <c r="W37" s="66"/>
      <c r="X37" s="68"/>
    </row>
    <row r="38" spans="1:35" ht="15.75" customHeight="1">
      <c r="A38" s="65"/>
      <c r="B38" s="66"/>
      <c r="C38" s="66"/>
      <c r="D38" s="66"/>
      <c r="E38" s="67"/>
      <c r="F38" s="66"/>
      <c r="G38" s="66"/>
      <c r="H38" s="66"/>
      <c r="I38" s="66"/>
      <c r="J38" s="66"/>
    </row>
    <row r="39" spans="1:35" ht="15.75" customHeight="1">
      <c r="A39" s="65"/>
      <c r="B39" s="66"/>
      <c r="C39" s="66"/>
      <c r="D39" s="66"/>
      <c r="E39" s="67"/>
      <c r="F39" s="66"/>
      <c r="G39" s="66"/>
      <c r="H39" s="66"/>
      <c r="I39" s="66"/>
      <c r="J39" s="66"/>
    </row>
    <row r="40" spans="1:35" ht="17.25" customHeight="1">
      <c r="A40" s="65"/>
      <c r="B40" s="66"/>
      <c r="C40" s="66"/>
      <c r="D40" s="66"/>
      <c r="E40" s="67"/>
      <c r="F40" s="66"/>
      <c r="G40" s="66"/>
      <c r="H40" s="66"/>
      <c r="I40" s="66"/>
      <c r="J40" s="66"/>
      <c r="K40" s="69"/>
      <c r="L40" s="69"/>
      <c r="N40" s="69"/>
      <c r="O40" s="69"/>
      <c r="Z40" s="65"/>
    </row>
    <row r="41" spans="1:35" ht="18.75">
      <c r="A41" s="67"/>
      <c r="B41" s="66"/>
      <c r="C41" s="66"/>
      <c r="D41" s="66"/>
      <c r="E41" s="67"/>
      <c r="F41" s="66"/>
      <c r="G41" s="66"/>
      <c r="H41" s="66"/>
      <c r="I41" s="66"/>
      <c r="J41" s="66"/>
      <c r="M41" s="70"/>
    </row>
    <row r="42" spans="1:35" ht="15.75">
      <c r="A42" s="7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1:35">
      <c r="A43" s="72"/>
      <c r="B43" s="72"/>
    </row>
    <row r="44" spans="1:35">
      <c r="A44" s="72"/>
      <c r="B44" s="72"/>
    </row>
    <row r="45" spans="1:35">
      <c r="A45" s="72"/>
      <c r="B45" s="72"/>
    </row>
    <row r="46" spans="1:35">
      <c r="A46" s="72"/>
      <c r="B46" s="72"/>
    </row>
    <row r="47" spans="1:35">
      <c r="A47" s="72"/>
      <c r="B47" s="72"/>
    </row>
    <row r="48" spans="1:35">
      <c r="A48" s="72"/>
      <c r="B48" s="72"/>
    </row>
    <row r="49" spans="1:2">
      <c r="A49" s="72"/>
      <c r="B49" s="72"/>
    </row>
    <row r="50" spans="1:2">
      <c r="A50" s="72"/>
      <c r="B50" s="72"/>
    </row>
    <row r="51" spans="1:2">
      <c r="A51" s="72"/>
      <c r="B51" s="72"/>
    </row>
    <row r="52" spans="1:2">
      <c r="A52" s="72"/>
      <c r="B52" s="72"/>
    </row>
    <row r="53" spans="1:2">
      <c r="A53" s="72"/>
      <c r="B53" s="72"/>
    </row>
    <row r="54" spans="1:2">
      <c r="A54" s="72"/>
      <c r="B54" s="72"/>
    </row>
    <row r="55" spans="1:2">
      <c r="A55" s="72"/>
      <c r="B55" s="72"/>
    </row>
    <row r="56" spans="1:2">
      <c r="A56" s="72"/>
      <c r="B56" s="72"/>
    </row>
    <row r="57" spans="1:2">
      <c r="A57" s="72"/>
      <c r="B57" s="72"/>
    </row>
    <row r="58" spans="1:2">
      <c r="A58" s="72"/>
      <c r="B58" s="72"/>
    </row>
    <row r="59" spans="1:2">
      <c r="A59" s="72"/>
      <c r="B59" s="72"/>
    </row>
    <row r="60" spans="1:2">
      <c r="A60" s="72"/>
      <c r="B60" s="72"/>
    </row>
    <row r="61" spans="1:2">
      <c r="A61" s="72"/>
      <c r="B61" s="72"/>
    </row>
    <row r="62" spans="1:2">
      <c r="A62" s="72"/>
      <c r="B62" s="72"/>
    </row>
    <row r="63" spans="1:2">
      <c r="A63" s="72"/>
      <c r="B63" s="72"/>
    </row>
    <row r="64" spans="1:2">
      <c r="A64" s="72"/>
      <c r="B64" s="72"/>
    </row>
    <row r="65" spans="1:2">
      <c r="A65" s="72"/>
      <c r="B65" s="72"/>
    </row>
    <row r="66" spans="1:2">
      <c r="A66" s="72"/>
      <c r="B66" s="72"/>
    </row>
    <row r="67" spans="1:2">
      <c r="A67" s="72"/>
      <c r="B67" s="72"/>
    </row>
    <row r="68" spans="1:2">
      <c r="A68" s="72"/>
      <c r="B68" s="72"/>
    </row>
    <row r="69" spans="1:2">
      <c r="A69" s="72"/>
      <c r="B69" s="72"/>
    </row>
    <row r="70" spans="1:2">
      <c r="A70" s="72"/>
      <c r="B70" s="72"/>
    </row>
    <row r="71" spans="1:2">
      <c r="A71" s="72"/>
      <c r="B71" s="72"/>
    </row>
    <row r="72" spans="1:2">
      <c r="A72" s="72"/>
      <c r="B72" s="72"/>
    </row>
    <row r="73" spans="1:2">
      <c r="A73" s="72"/>
      <c r="B73" s="72"/>
    </row>
    <row r="74" spans="1:2">
      <c r="A74" s="72"/>
      <c r="B74" s="72"/>
    </row>
    <row r="75" spans="1:2">
      <c r="A75" s="72"/>
      <c r="B75" s="72"/>
    </row>
    <row r="76" spans="1:2">
      <c r="A76" s="72"/>
      <c r="B76" s="72"/>
    </row>
    <row r="77" spans="1:2">
      <c r="A77" s="72"/>
      <c r="B77" s="72"/>
    </row>
    <row r="78" spans="1:2">
      <c r="A78" s="72"/>
      <c r="B78" s="72"/>
    </row>
    <row r="79" spans="1:2">
      <c r="A79" s="72"/>
      <c r="B79" s="72"/>
    </row>
    <row r="80" spans="1:2">
      <c r="A80" s="72"/>
      <c r="B80" s="72"/>
    </row>
    <row r="81" spans="1:2">
      <c r="A81" s="72"/>
      <c r="B81" s="72"/>
    </row>
    <row r="82" spans="1:2">
      <c r="A82" s="72"/>
      <c r="B82" s="72"/>
    </row>
    <row r="83" spans="1:2">
      <c r="A83" s="72"/>
      <c r="B83" s="72"/>
    </row>
    <row r="84" spans="1:2">
      <c r="A84" s="72"/>
      <c r="B84" s="72"/>
    </row>
    <row r="85" spans="1:2">
      <c r="A85" s="72"/>
      <c r="B85" s="72"/>
    </row>
    <row r="86" spans="1:2">
      <c r="A86" s="72"/>
      <c r="B86" s="72"/>
    </row>
    <row r="87" spans="1:2">
      <c r="A87" s="72"/>
      <c r="B87" s="72"/>
    </row>
    <row r="88" spans="1:2">
      <c r="A88" s="72"/>
      <c r="B88" s="72"/>
    </row>
    <row r="89" spans="1:2">
      <c r="A89" s="72"/>
      <c r="B89" s="72"/>
    </row>
    <row r="90" spans="1:2">
      <c r="A90" s="72"/>
      <c r="B90" s="72"/>
    </row>
    <row r="91" spans="1:2">
      <c r="A91" s="72"/>
      <c r="B91" s="72"/>
    </row>
    <row r="92" spans="1:2">
      <c r="A92" s="72"/>
      <c r="B92" s="72"/>
    </row>
    <row r="93" spans="1:2">
      <c r="A93" s="72"/>
      <c r="B93" s="72"/>
    </row>
    <row r="94" spans="1:2">
      <c r="A94" s="72"/>
      <c r="B94" s="72"/>
    </row>
    <row r="95" spans="1:2">
      <c r="A95" s="72"/>
      <c r="B95" s="72"/>
    </row>
    <row r="96" spans="1:2">
      <c r="A96" s="72"/>
      <c r="B96" s="72"/>
    </row>
    <row r="97" spans="1:2">
      <c r="A97" s="72"/>
      <c r="B97" s="72"/>
    </row>
    <row r="98" spans="1:2">
      <c r="A98" s="72"/>
      <c r="B98" s="72"/>
    </row>
    <row r="99" spans="1:2">
      <c r="A99" s="72"/>
      <c r="B99" s="72"/>
    </row>
    <row r="100" spans="1:2">
      <c r="A100" s="72"/>
      <c r="B100" s="72"/>
    </row>
    <row r="101" spans="1:2">
      <c r="A101" s="72"/>
      <c r="B101" s="72"/>
    </row>
    <row r="102" spans="1:2">
      <c r="A102" s="72"/>
      <c r="B102" s="72"/>
    </row>
    <row r="103" spans="1:2">
      <c r="A103" s="72"/>
      <c r="B103" s="72"/>
    </row>
    <row r="104" spans="1:2">
      <c r="A104" s="72"/>
      <c r="B104" s="72"/>
    </row>
    <row r="105" spans="1:2">
      <c r="A105" s="72"/>
      <c r="B105" s="72"/>
    </row>
    <row r="106" spans="1:2">
      <c r="A106" s="72"/>
      <c r="B106" s="72"/>
    </row>
    <row r="107" spans="1:2">
      <c r="A107" s="72"/>
      <c r="B107" s="72"/>
    </row>
    <row r="108" spans="1:2">
      <c r="A108" s="72"/>
      <c r="B108" s="72"/>
    </row>
    <row r="109" spans="1:2">
      <c r="A109" s="72"/>
      <c r="B109" s="72"/>
    </row>
    <row r="110" spans="1:2">
      <c r="A110" s="72"/>
      <c r="B110" s="72"/>
    </row>
    <row r="111" spans="1:2">
      <c r="A111" s="72"/>
      <c r="B111" s="72"/>
    </row>
    <row r="112" spans="1:2">
      <c r="A112" s="72"/>
      <c r="B112" s="72"/>
    </row>
    <row r="113" spans="1:2">
      <c r="A113" s="72"/>
      <c r="B113" s="72"/>
    </row>
    <row r="114" spans="1:2">
      <c r="A114" s="72"/>
      <c r="B114" s="72"/>
    </row>
    <row r="115" spans="1:2">
      <c r="A115" s="72"/>
      <c r="B115" s="72"/>
    </row>
    <row r="116" spans="1:2">
      <c r="A116" s="72"/>
      <c r="B116" s="72"/>
    </row>
    <row r="117" spans="1:2">
      <c r="A117" s="72"/>
      <c r="B117" s="72"/>
    </row>
    <row r="118" spans="1:2">
      <c r="A118" s="72"/>
      <c r="B118" s="72"/>
    </row>
    <row r="119" spans="1:2">
      <c r="A119" s="72"/>
      <c r="B119" s="72"/>
    </row>
    <row r="120" spans="1:2">
      <c r="A120" s="72"/>
      <c r="B120" s="72"/>
    </row>
    <row r="121" spans="1:2">
      <c r="A121" s="72"/>
      <c r="B121" s="72"/>
    </row>
    <row r="122" spans="1:2">
      <c r="A122" s="72"/>
      <c r="B122" s="72"/>
    </row>
    <row r="123" spans="1:2">
      <c r="A123" s="72"/>
      <c r="B123" s="72"/>
    </row>
    <row r="124" spans="1:2">
      <c r="A124" s="72"/>
      <c r="B124" s="72"/>
    </row>
    <row r="125" spans="1:2">
      <c r="A125" s="72"/>
      <c r="B125" s="72"/>
    </row>
    <row r="126" spans="1:2">
      <c r="A126" s="72"/>
      <c r="B126" s="72"/>
    </row>
    <row r="127" spans="1:2">
      <c r="A127" s="72"/>
      <c r="B127" s="72"/>
    </row>
    <row r="128" spans="1:2">
      <c r="A128" s="72"/>
      <c r="B128" s="72"/>
    </row>
    <row r="129" spans="1:2">
      <c r="A129" s="72"/>
      <c r="B129" s="72"/>
    </row>
    <row r="130" spans="1:2">
      <c r="A130" s="72"/>
      <c r="B130" s="72"/>
    </row>
    <row r="131" spans="1:2">
      <c r="A131" s="72"/>
      <c r="B131" s="72"/>
    </row>
    <row r="132" spans="1:2">
      <c r="A132" s="72"/>
      <c r="B132" s="72"/>
    </row>
    <row r="133" spans="1:2">
      <c r="A133" s="72"/>
      <c r="B133" s="72"/>
    </row>
    <row r="134" spans="1:2">
      <c r="A134" s="72"/>
      <c r="B134" s="72"/>
    </row>
    <row r="135" spans="1:2">
      <c r="A135" s="72"/>
      <c r="B135" s="72"/>
    </row>
    <row r="136" spans="1:2">
      <c r="A136" s="72"/>
      <c r="B136" s="72"/>
    </row>
    <row r="137" spans="1:2">
      <c r="A137" s="72"/>
      <c r="B137" s="72"/>
    </row>
    <row r="138" spans="1:2">
      <c r="A138" s="72"/>
      <c r="B138" s="72"/>
    </row>
    <row r="139" spans="1:2">
      <c r="A139" s="72"/>
      <c r="B139" s="72"/>
    </row>
    <row r="140" spans="1:2">
      <c r="A140" s="72"/>
      <c r="B140" s="72"/>
    </row>
    <row r="141" spans="1:2">
      <c r="A141" s="72"/>
      <c r="B141" s="72"/>
    </row>
    <row r="142" spans="1:2">
      <c r="A142" s="72"/>
      <c r="B142" s="72"/>
    </row>
    <row r="143" spans="1:2">
      <c r="A143" s="72"/>
      <c r="B143" s="72"/>
    </row>
    <row r="144" spans="1:2">
      <c r="A144" s="72"/>
      <c r="B144" s="72"/>
    </row>
    <row r="145" spans="1:2">
      <c r="A145" s="72"/>
      <c r="B145" s="72"/>
    </row>
    <row r="146" spans="1:2">
      <c r="A146" s="72"/>
      <c r="B146" s="72"/>
    </row>
    <row r="147" spans="1:2">
      <c r="A147" s="72"/>
      <c r="B147" s="72"/>
    </row>
    <row r="148" spans="1:2">
      <c r="A148" s="72"/>
      <c r="B148" s="72"/>
    </row>
    <row r="149" spans="1:2">
      <c r="A149" s="72"/>
      <c r="B149" s="72"/>
    </row>
    <row r="150" spans="1:2">
      <c r="A150" s="72"/>
      <c r="B150" s="72"/>
    </row>
    <row r="151" spans="1:2">
      <c r="A151" s="72"/>
      <c r="B151" s="72"/>
    </row>
    <row r="152" spans="1:2">
      <c r="A152" s="72"/>
      <c r="B152" s="72"/>
    </row>
    <row r="153" spans="1:2">
      <c r="A153" s="72"/>
      <c r="B153" s="72"/>
    </row>
    <row r="154" spans="1:2">
      <c r="A154" s="72"/>
      <c r="B154" s="72"/>
    </row>
    <row r="155" spans="1:2">
      <c r="A155" s="72"/>
      <c r="B155" s="72"/>
    </row>
    <row r="156" spans="1:2">
      <c r="A156" s="72"/>
      <c r="B156" s="72"/>
    </row>
    <row r="157" spans="1:2">
      <c r="A157" s="72"/>
      <c r="B157" s="72"/>
    </row>
    <row r="158" spans="1:2">
      <c r="A158" s="72"/>
      <c r="B158" s="72"/>
    </row>
    <row r="159" spans="1:2">
      <c r="A159" s="72"/>
      <c r="B159" s="72"/>
    </row>
    <row r="160" spans="1:2">
      <c r="A160" s="72"/>
      <c r="B160" s="72"/>
    </row>
    <row r="161" spans="1:2">
      <c r="A161" s="72"/>
      <c r="B161" s="72"/>
    </row>
    <row r="162" spans="1:2">
      <c r="A162" s="72"/>
      <c r="B162" s="72"/>
    </row>
    <row r="163" spans="1:2">
      <c r="A163" s="72"/>
      <c r="B163" s="72"/>
    </row>
    <row r="164" spans="1:2">
      <c r="A164" s="72"/>
      <c r="B164" s="72"/>
    </row>
    <row r="165" spans="1:2">
      <c r="A165" s="72"/>
      <c r="B165" s="72"/>
    </row>
    <row r="166" spans="1:2">
      <c r="A166" s="72"/>
      <c r="B166" s="72"/>
    </row>
    <row r="167" spans="1:2">
      <c r="A167" s="72"/>
      <c r="B167" s="72"/>
    </row>
    <row r="168" spans="1:2">
      <c r="A168" s="72"/>
      <c r="B168" s="72"/>
    </row>
    <row r="169" spans="1:2">
      <c r="A169" s="72"/>
      <c r="B169" s="72"/>
    </row>
    <row r="170" spans="1:2">
      <c r="A170" s="72"/>
      <c r="B170" s="72"/>
    </row>
    <row r="171" spans="1:2">
      <c r="A171" s="72"/>
      <c r="B171" s="72"/>
    </row>
    <row r="172" spans="1:2">
      <c r="A172" s="72"/>
      <c r="B172" s="72"/>
    </row>
    <row r="173" spans="1:2">
      <c r="A173" s="72"/>
      <c r="B173" s="72"/>
    </row>
    <row r="174" spans="1:2">
      <c r="A174" s="72"/>
      <c r="B174" s="72"/>
    </row>
    <row r="175" spans="1:2">
      <c r="A175" s="72"/>
      <c r="B175" s="72"/>
    </row>
    <row r="176" spans="1:2">
      <c r="A176" s="72"/>
      <c r="B176" s="72"/>
    </row>
    <row r="177" spans="1:2">
      <c r="A177" s="72"/>
      <c r="B177" s="72"/>
    </row>
    <row r="178" spans="1:2">
      <c r="A178" s="72"/>
      <c r="B178" s="72"/>
    </row>
    <row r="179" spans="1:2">
      <c r="A179" s="72"/>
      <c r="B179" s="72"/>
    </row>
    <row r="180" spans="1:2">
      <c r="A180" s="72"/>
      <c r="B180" s="72"/>
    </row>
    <row r="181" spans="1:2">
      <c r="A181" s="72"/>
      <c r="B181" s="72"/>
    </row>
    <row r="182" spans="1:2">
      <c r="A182" s="72"/>
      <c r="B182" s="72"/>
    </row>
    <row r="183" spans="1:2">
      <c r="A183" s="72"/>
      <c r="B183" s="72"/>
    </row>
    <row r="184" spans="1:2">
      <c r="A184" s="72"/>
      <c r="B184" s="72"/>
    </row>
    <row r="185" spans="1:2">
      <c r="A185" s="72"/>
      <c r="B185" s="72"/>
    </row>
    <row r="186" spans="1:2">
      <c r="A186" s="72"/>
      <c r="B186" s="72"/>
    </row>
    <row r="187" spans="1:2">
      <c r="A187" s="72"/>
      <c r="B187" s="72"/>
    </row>
    <row r="188" spans="1:2">
      <c r="A188" s="72"/>
      <c r="B188" s="72"/>
    </row>
    <row r="189" spans="1:2">
      <c r="A189" s="72"/>
      <c r="B189" s="72"/>
    </row>
    <row r="190" spans="1:2">
      <c r="A190" s="72"/>
      <c r="B190" s="72"/>
    </row>
    <row r="191" spans="1:2">
      <c r="A191" s="72"/>
      <c r="B191" s="72"/>
    </row>
    <row r="192" spans="1:2">
      <c r="A192" s="72"/>
      <c r="B192" s="72"/>
    </row>
    <row r="193" spans="1:2">
      <c r="A193" s="72"/>
      <c r="B193" s="72"/>
    </row>
    <row r="194" spans="1:2">
      <c r="A194" s="72"/>
      <c r="B194" s="72"/>
    </row>
    <row r="195" spans="1:2">
      <c r="A195" s="72"/>
      <c r="B195" s="72"/>
    </row>
    <row r="196" spans="1:2">
      <c r="A196" s="72"/>
      <c r="B196" s="72"/>
    </row>
    <row r="197" spans="1:2">
      <c r="A197" s="72"/>
      <c r="B197" s="72"/>
    </row>
    <row r="198" spans="1:2">
      <c r="A198" s="72"/>
      <c r="B198" s="72"/>
    </row>
    <row r="199" spans="1:2">
      <c r="A199" s="72"/>
      <c r="B199" s="72"/>
    </row>
    <row r="200" spans="1:2">
      <c r="A200" s="72"/>
      <c r="B200" s="72"/>
    </row>
    <row r="201" spans="1:2">
      <c r="A201" s="72"/>
      <c r="B201" s="72"/>
    </row>
    <row r="202" spans="1:2">
      <c r="A202" s="72"/>
      <c r="B202" s="72"/>
    </row>
    <row r="203" spans="1:2">
      <c r="A203" s="72"/>
      <c r="B203" s="72"/>
    </row>
    <row r="204" spans="1:2">
      <c r="A204" s="72"/>
      <c r="B204" s="72"/>
    </row>
    <row r="205" spans="1:2">
      <c r="A205" s="72"/>
      <c r="B205" s="72"/>
    </row>
    <row r="206" spans="1:2">
      <c r="A206" s="72"/>
      <c r="B206" s="72"/>
    </row>
    <row r="207" spans="1:2">
      <c r="A207" s="72"/>
      <c r="B207" s="72"/>
    </row>
    <row r="208" spans="1:2">
      <c r="A208" s="72"/>
      <c r="B208" s="72"/>
    </row>
    <row r="209" spans="1:2">
      <c r="A209" s="72"/>
      <c r="B209" s="72"/>
    </row>
    <row r="210" spans="1:2">
      <c r="A210" s="72"/>
      <c r="B210" s="72"/>
    </row>
    <row r="211" spans="1:2">
      <c r="A211" s="72"/>
      <c r="B211" s="72"/>
    </row>
    <row r="212" spans="1:2">
      <c r="A212" s="72"/>
      <c r="B212" s="72"/>
    </row>
    <row r="213" spans="1:2">
      <c r="A213" s="72"/>
      <c r="B213" s="72"/>
    </row>
    <row r="214" spans="1:2">
      <c r="A214" s="72"/>
      <c r="B214" s="72"/>
    </row>
    <row r="215" spans="1:2">
      <c r="A215" s="72"/>
      <c r="B215" s="72"/>
    </row>
    <row r="216" spans="1:2">
      <c r="A216" s="72"/>
      <c r="B216" s="72"/>
    </row>
    <row r="217" spans="1:2">
      <c r="A217" s="72"/>
      <c r="B217" s="72"/>
    </row>
    <row r="218" spans="1:2">
      <c r="A218" s="72"/>
      <c r="B218" s="72"/>
    </row>
    <row r="219" spans="1:2">
      <c r="A219" s="72"/>
      <c r="B219" s="72"/>
    </row>
    <row r="220" spans="1:2">
      <c r="A220" s="72"/>
      <c r="B220" s="72"/>
    </row>
    <row r="221" spans="1:2">
      <c r="A221" s="72"/>
      <c r="B221" s="72"/>
    </row>
    <row r="222" spans="1:2">
      <c r="A222" s="72"/>
      <c r="B222" s="72"/>
    </row>
    <row r="223" spans="1:2">
      <c r="A223" s="72"/>
      <c r="B223" s="72"/>
    </row>
    <row r="224" spans="1:2">
      <c r="A224" s="72"/>
      <c r="B224" s="72"/>
    </row>
    <row r="225" spans="1:2">
      <c r="A225" s="72"/>
      <c r="B225" s="72"/>
    </row>
    <row r="226" spans="1:2">
      <c r="A226" s="72"/>
      <c r="B226" s="72"/>
    </row>
    <row r="227" spans="1:2">
      <c r="A227" s="72"/>
      <c r="B227" s="72"/>
    </row>
    <row r="228" spans="1:2">
      <c r="A228" s="72"/>
      <c r="B228" s="72"/>
    </row>
    <row r="229" spans="1:2">
      <c r="A229" s="72"/>
      <c r="B229" s="72"/>
    </row>
    <row r="230" spans="1:2">
      <c r="A230" s="72"/>
      <c r="B230" s="72"/>
    </row>
    <row r="231" spans="1:2">
      <c r="A231" s="72"/>
      <c r="B231" s="72"/>
    </row>
    <row r="232" spans="1:2">
      <c r="A232" s="72"/>
      <c r="B232" s="72"/>
    </row>
    <row r="233" spans="1:2">
      <c r="A233" s="72"/>
      <c r="B233" s="72"/>
    </row>
    <row r="234" spans="1:2">
      <c r="A234" s="72"/>
      <c r="B234" s="72"/>
    </row>
    <row r="235" spans="1:2">
      <c r="A235" s="72"/>
      <c r="B235" s="72"/>
    </row>
    <row r="236" spans="1:2">
      <c r="A236" s="72"/>
      <c r="B236" s="72"/>
    </row>
    <row r="237" spans="1:2">
      <c r="A237" s="72"/>
      <c r="B237" s="72"/>
    </row>
    <row r="238" spans="1:2">
      <c r="A238" s="72"/>
      <c r="B238" s="72"/>
    </row>
    <row r="239" spans="1:2">
      <c r="A239" s="72"/>
      <c r="B239" s="72"/>
    </row>
    <row r="240" spans="1:2">
      <c r="A240" s="72"/>
      <c r="B240" s="72"/>
    </row>
    <row r="241" spans="1:2">
      <c r="A241" s="72"/>
      <c r="B241" s="72"/>
    </row>
    <row r="242" spans="1:2">
      <c r="A242" s="72"/>
      <c r="B242" s="72"/>
    </row>
    <row r="243" spans="1:2">
      <c r="A243" s="72"/>
      <c r="B243" s="72"/>
    </row>
    <row r="244" spans="1:2">
      <c r="A244" s="72"/>
      <c r="B244" s="72"/>
    </row>
    <row r="245" spans="1:2">
      <c r="A245" s="72"/>
      <c r="B245" s="72"/>
    </row>
    <row r="246" spans="1:2">
      <c r="A246" s="72"/>
      <c r="B246" s="72"/>
    </row>
    <row r="247" spans="1:2">
      <c r="A247" s="72"/>
      <c r="B247" s="72"/>
    </row>
    <row r="248" spans="1:2">
      <c r="A248" s="72"/>
      <c r="B248" s="72"/>
    </row>
    <row r="249" spans="1:2">
      <c r="A249" s="72"/>
      <c r="B249" s="72"/>
    </row>
    <row r="250" spans="1:2">
      <c r="A250" s="72"/>
      <c r="B250" s="72"/>
    </row>
    <row r="251" spans="1:2">
      <c r="A251" s="72"/>
      <c r="B251" s="72"/>
    </row>
    <row r="252" spans="1:2">
      <c r="A252" s="72"/>
      <c r="B252" s="72"/>
    </row>
    <row r="253" spans="1:2">
      <c r="A253" s="72"/>
      <c r="B253" s="72"/>
    </row>
    <row r="254" spans="1:2">
      <c r="A254" s="72"/>
      <c r="B254" s="72"/>
    </row>
    <row r="255" spans="1:2">
      <c r="A255" s="72"/>
      <c r="B255" s="72"/>
    </row>
    <row r="256" spans="1:2">
      <c r="A256" s="72"/>
      <c r="B256" s="72"/>
    </row>
    <row r="257" spans="1:2">
      <c r="A257" s="72"/>
      <c r="B257" s="72"/>
    </row>
    <row r="258" spans="1:2">
      <c r="A258" s="72"/>
      <c r="B258" s="72"/>
    </row>
    <row r="259" spans="1:2">
      <c r="A259" s="72"/>
      <c r="B259" s="72"/>
    </row>
    <row r="260" spans="1:2">
      <c r="A260" s="72"/>
      <c r="B260" s="72"/>
    </row>
    <row r="261" spans="1:2">
      <c r="A261" s="72"/>
      <c r="B261" s="72"/>
    </row>
    <row r="262" spans="1:2">
      <c r="A262" s="72"/>
      <c r="B262" s="72"/>
    </row>
    <row r="263" spans="1:2">
      <c r="A263" s="72"/>
      <c r="B263" s="72"/>
    </row>
    <row r="264" spans="1:2">
      <c r="A264" s="72"/>
      <c r="B264" s="72"/>
    </row>
    <row r="265" spans="1:2">
      <c r="A265" s="72"/>
      <c r="B265" s="72"/>
    </row>
    <row r="266" spans="1:2">
      <c r="A266" s="72"/>
      <c r="B266" s="72"/>
    </row>
    <row r="267" spans="1:2">
      <c r="A267" s="72"/>
      <c r="B267" s="72"/>
    </row>
    <row r="268" spans="1:2">
      <c r="A268" s="72"/>
      <c r="B268" s="72"/>
    </row>
    <row r="269" spans="1:2">
      <c r="A269" s="72"/>
      <c r="B269" s="72"/>
    </row>
    <row r="270" spans="1:2">
      <c r="A270" s="72"/>
      <c r="B270" s="72"/>
    </row>
    <row r="271" spans="1:2">
      <c r="A271" s="72"/>
      <c r="B271" s="72"/>
    </row>
    <row r="272" spans="1:2">
      <c r="A272" s="72"/>
      <c r="B272" s="72"/>
    </row>
    <row r="273" spans="1:2">
      <c r="A273" s="72"/>
      <c r="B273" s="72"/>
    </row>
    <row r="274" spans="1:2">
      <c r="A274" s="72"/>
      <c r="B274" s="72"/>
    </row>
    <row r="275" spans="1:2">
      <c r="A275" s="72"/>
      <c r="B275" s="72"/>
    </row>
    <row r="276" spans="1:2">
      <c r="A276" s="72"/>
      <c r="B276" s="72"/>
    </row>
    <row r="277" spans="1:2">
      <c r="A277" s="72"/>
      <c r="B277" s="72"/>
    </row>
    <row r="278" spans="1:2">
      <c r="A278" s="72"/>
      <c r="B278" s="72"/>
    </row>
    <row r="279" spans="1:2">
      <c r="A279" s="72"/>
      <c r="B279" s="72"/>
    </row>
    <row r="280" spans="1:2">
      <c r="A280" s="72"/>
      <c r="B280" s="72"/>
    </row>
    <row r="281" spans="1:2">
      <c r="A281" s="72"/>
      <c r="B281" s="72"/>
    </row>
    <row r="282" spans="1:2">
      <c r="A282" s="72"/>
      <c r="B282" s="72"/>
    </row>
    <row r="283" spans="1:2">
      <c r="A283" s="72"/>
      <c r="B283" s="72"/>
    </row>
    <row r="284" spans="1:2">
      <c r="A284" s="72"/>
      <c r="B284" s="72"/>
    </row>
    <row r="285" spans="1:2">
      <c r="A285" s="72"/>
      <c r="B285" s="72"/>
    </row>
    <row r="286" spans="1:2">
      <c r="A286" s="72"/>
      <c r="B286" s="72"/>
    </row>
    <row r="287" spans="1:2">
      <c r="A287" s="72"/>
      <c r="B287" s="72"/>
    </row>
    <row r="288" spans="1:2">
      <c r="A288" s="72"/>
      <c r="B288" s="72"/>
    </row>
    <row r="289" spans="1:2">
      <c r="A289" s="72"/>
      <c r="B289" s="72"/>
    </row>
    <row r="290" spans="1:2">
      <c r="A290" s="72"/>
      <c r="B290" s="72"/>
    </row>
    <row r="291" spans="1:2">
      <c r="A291" s="72"/>
      <c r="B291" s="72"/>
    </row>
    <row r="292" spans="1:2">
      <c r="A292" s="72"/>
      <c r="B292" s="72"/>
    </row>
    <row r="293" spans="1:2">
      <c r="A293" s="72"/>
      <c r="B293" s="72"/>
    </row>
    <row r="294" spans="1:2">
      <c r="A294" s="72"/>
      <c r="B294" s="72"/>
    </row>
    <row r="295" spans="1:2">
      <c r="A295" s="72"/>
      <c r="B295" s="72"/>
    </row>
    <row r="296" spans="1:2">
      <c r="A296" s="72"/>
      <c r="B296" s="72"/>
    </row>
    <row r="297" spans="1:2">
      <c r="A297" s="72"/>
      <c r="B297" s="72"/>
    </row>
    <row r="298" spans="1:2">
      <c r="A298" s="72"/>
      <c r="B298" s="72"/>
    </row>
    <row r="299" spans="1:2">
      <c r="A299" s="72"/>
      <c r="B299" s="72"/>
    </row>
    <row r="300" spans="1:2">
      <c r="A300" s="72"/>
      <c r="B300" s="72"/>
    </row>
    <row r="301" spans="1:2">
      <c r="A301" s="72"/>
      <c r="B301" s="72"/>
    </row>
    <row r="302" spans="1:2">
      <c r="A302" s="72"/>
      <c r="B302" s="72"/>
    </row>
    <row r="303" spans="1:2">
      <c r="A303" s="72"/>
      <c r="B303" s="72"/>
    </row>
    <row r="304" spans="1:2">
      <c r="A304" s="72"/>
      <c r="B304" s="72"/>
    </row>
    <row r="305" spans="1:2">
      <c r="A305" s="72"/>
      <c r="B305" s="72"/>
    </row>
    <row r="306" spans="1:2">
      <c r="A306" s="72"/>
      <c r="B306" s="72"/>
    </row>
    <row r="307" spans="1:2">
      <c r="A307" s="72"/>
      <c r="B307" s="72"/>
    </row>
    <row r="308" spans="1:2">
      <c r="A308" s="72"/>
      <c r="B308" s="72"/>
    </row>
    <row r="309" spans="1:2">
      <c r="A309" s="72"/>
      <c r="B309" s="72"/>
    </row>
    <row r="310" spans="1:2">
      <c r="A310" s="72"/>
      <c r="B310" s="72"/>
    </row>
    <row r="311" spans="1:2">
      <c r="A311" s="72"/>
      <c r="B311" s="72"/>
    </row>
    <row r="312" spans="1:2">
      <c r="A312" s="72"/>
      <c r="B312" s="72"/>
    </row>
    <row r="313" spans="1:2">
      <c r="A313" s="72"/>
      <c r="B313" s="72"/>
    </row>
    <row r="314" spans="1:2">
      <c r="A314" s="72"/>
      <c r="B314" s="72"/>
    </row>
    <row r="315" spans="1:2">
      <c r="A315" s="72"/>
      <c r="B315" s="72"/>
    </row>
    <row r="316" spans="1:2">
      <c r="A316" s="72"/>
      <c r="B316" s="72"/>
    </row>
    <row r="317" spans="1:2">
      <c r="A317" s="72"/>
      <c r="B317" s="72"/>
    </row>
    <row r="318" spans="1:2">
      <c r="A318" s="72"/>
      <c r="B318" s="72"/>
    </row>
    <row r="319" spans="1:2">
      <c r="A319" s="72"/>
      <c r="B319" s="72"/>
    </row>
    <row r="320" spans="1:2">
      <c r="A320" s="72"/>
      <c r="B320" s="72"/>
    </row>
    <row r="321" spans="1:2">
      <c r="A321" s="72"/>
      <c r="B321" s="72"/>
    </row>
    <row r="322" spans="1:2">
      <c r="A322" s="72"/>
      <c r="B322" s="72"/>
    </row>
    <row r="323" spans="1:2">
      <c r="A323" s="72"/>
      <c r="B323" s="72"/>
    </row>
    <row r="324" spans="1:2">
      <c r="A324" s="72"/>
      <c r="B324" s="72"/>
    </row>
    <row r="325" spans="1:2">
      <c r="A325" s="72"/>
      <c r="B325" s="72"/>
    </row>
    <row r="326" spans="1:2">
      <c r="A326" s="72"/>
      <c r="B326" s="72"/>
    </row>
    <row r="327" spans="1:2">
      <c r="A327" s="72"/>
      <c r="B327" s="72"/>
    </row>
    <row r="328" spans="1:2">
      <c r="A328" s="72"/>
      <c r="B328" s="72"/>
    </row>
    <row r="329" spans="1:2">
      <c r="A329" s="72"/>
      <c r="B329" s="72"/>
    </row>
    <row r="330" spans="1:2">
      <c r="A330" s="72"/>
      <c r="B330" s="72"/>
    </row>
    <row r="331" spans="1:2">
      <c r="A331" s="72"/>
      <c r="B331" s="72"/>
    </row>
    <row r="332" spans="1:2">
      <c r="A332" s="72"/>
      <c r="B332" s="72"/>
    </row>
    <row r="333" spans="1:2">
      <c r="A333" s="72"/>
      <c r="B333" s="72"/>
    </row>
    <row r="334" spans="1:2">
      <c r="A334" s="72"/>
      <c r="B334" s="72"/>
    </row>
    <row r="335" spans="1:2">
      <c r="A335" s="72"/>
      <c r="B335" s="72"/>
    </row>
    <row r="336" spans="1:2">
      <c r="A336" s="72"/>
      <c r="B336" s="72"/>
    </row>
    <row r="337" spans="1:2">
      <c r="A337" s="72"/>
      <c r="B337" s="72"/>
    </row>
    <row r="338" spans="1:2">
      <c r="A338" s="72"/>
      <c r="B338" s="72"/>
    </row>
    <row r="339" spans="1:2">
      <c r="A339" s="72"/>
      <c r="B339" s="72"/>
    </row>
    <row r="340" spans="1:2">
      <c r="A340" s="72"/>
      <c r="B340" s="72"/>
    </row>
    <row r="341" spans="1:2">
      <c r="A341" s="72"/>
      <c r="B341" s="72"/>
    </row>
    <row r="342" spans="1:2">
      <c r="A342" s="72"/>
      <c r="B342" s="72"/>
    </row>
    <row r="343" spans="1:2">
      <c r="A343" s="72"/>
      <c r="B343" s="72"/>
    </row>
    <row r="344" spans="1:2">
      <c r="A344" s="72"/>
      <c r="B344" s="72"/>
    </row>
    <row r="345" spans="1:2">
      <c r="A345" s="72"/>
      <c r="B345" s="72"/>
    </row>
    <row r="346" spans="1:2">
      <c r="A346" s="72"/>
      <c r="B346" s="72"/>
    </row>
    <row r="347" spans="1:2">
      <c r="A347" s="72"/>
      <c r="B347" s="72"/>
    </row>
    <row r="348" spans="1:2">
      <c r="A348" s="72"/>
      <c r="B348" s="72"/>
    </row>
    <row r="349" spans="1:2">
      <c r="A349" s="72"/>
      <c r="B349" s="72"/>
    </row>
    <row r="350" spans="1:2">
      <c r="A350" s="72"/>
      <c r="B350" s="72"/>
    </row>
    <row r="351" spans="1:2">
      <c r="A351" s="72"/>
      <c r="B351" s="72"/>
    </row>
    <row r="352" spans="1:2">
      <c r="A352" s="72"/>
      <c r="B352" s="72"/>
    </row>
    <row r="353" spans="1:2">
      <c r="A353" s="72"/>
      <c r="B353" s="72"/>
    </row>
    <row r="354" spans="1:2">
      <c r="A354" s="72"/>
      <c r="B354" s="72"/>
    </row>
    <row r="355" spans="1:2">
      <c r="A355" s="72"/>
      <c r="B355" s="72"/>
    </row>
    <row r="356" spans="1:2">
      <c r="A356" s="72"/>
      <c r="B356" s="72"/>
    </row>
    <row r="357" spans="1:2">
      <c r="A357" s="72"/>
      <c r="B357" s="72"/>
    </row>
    <row r="358" spans="1:2">
      <c r="A358" s="72"/>
      <c r="B358" s="72"/>
    </row>
    <row r="359" spans="1:2">
      <c r="A359" s="72"/>
      <c r="B359" s="72"/>
    </row>
    <row r="360" spans="1:2">
      <c r="A360" s="72"/>
      <c r="B360" s="72"/>
    </row>
    <row r="361" spans="1:2">
      <c r="A361" s="72"/>
      <c r="B361" s="72"/>
    </row>
    <row r="362" spans="1:2">
      <c r="A362" s="72"/>
      <c r="B362" s="72"/>
    </row>
    <row r="363" spans="1:2">
      <c r="A363" s="72"/>
      <c r="B363" s="72"/>
    </row>
    <row r="364" spans="1:2">
      <c r="A364" s="72"/>
      <c r="B364" s="72"/>
    </row>
    <row r="365" spans="1:2">
      <c r="A365" s="72"/>
      <c r="B365" s="72"/>
    </row>
    <row r="366" spans="1:2">
      <c r="A366" s="72"/>
      <c r="B366" s="72"/>
    </row>
    <row r="367" spans="1:2">
      <c r="A367" s="72"/>
      <c r="B367" s="72"/>
    </row>
    <row r="368" spans="1:2">
      <c r="A368" s="72"/>
      <c r="B368" s="72"/>
    </row>
    <row r="369" spans="1:2">
      <c r="A369" s="72"/>
      <c r="B369" s="72"/>
    </row>
    <row r="370" spans="1:2">
      <c r="A370" s="72"/>
      <c r="B370" s="72"/>
    </row>
    <row r="371" spans="1:2">
      <c r="A371" s="72"/>
      <c r="B371" s="72"/>
    </row>
    <row r="372" spans="1:2">
      <c r="A372" s="72"/>
      <c r="B372" s="72"/>
    </row>
    <row r="373" spans="1:2">
      <c r="A373" s="72"/>
      <c r="B373" s="72"/>
    </row>
    <row r="374" spans="1:2">
      <c r="A374" s="72"/>
      <c r="B374" s="72"/>
    </row>
    <row r="375" spans="1:2">
      <c r="A375" s="72"/>
      <c r="B375" s="72"/>
    </row>
    <row r="376" spans="1:2">
      <c r="A376" s="72"/>
      <c r="B376" s="72"/>
    </row>
    <row r="377" spans="1:2">
      <c r="A377" s="72"/>
      <c r="B377" s="72"/>
    </row>
    <row r="378" spans="1:2">
      <c r="A378" s="72"/>
      <c r="B378" s="72"/>
    </row>
    <row r="379" spans="1:2">
      <c r="A379" s="72"/>
      <c r="B379" s="72"/>
    </row>
    <row r="380" spans="1:2">
      <c r="A380" s="72"/>
      <c r="B380" s="72"/>
    </row>
    <row r="381" spans="1:2">
      <c r="A381" s="72"/>
      <c r="B381" s="72"/>
    </row>
    <row r="382" spans="1:2">
      <c r="A382" s="72"/>
      <c r="B382" s="72"/>
    </row>
    <row r="383" spans="1:2">
      <c r="A383" s="72"/>
      <c r="B383" s="72"/>
    </row>
    <row r="384" spans="1:2">
      <c r="A384" s="72"/>
      <c r="B384" s="72"/>
    </row>
    <row r="385" spans="1:2">
      <c r="A385" s="72"/>
      <c r="B385" s="72"/>
    </row>
    <row r="386" spans="1:2">
      <c r="A386" s="72"/>
      <c r="B386" s="72"/>
    </row>
    <row r="387" spans="1:2">
      <c r="A387" s="72"/>
      <c r="B387" s="72"/>
    </row>
    <row r="388" spans="1:2">
      <c r="A388" s="72"/>
      <c r="B388" s="72"/>
    </row>
    <row r="389" spans="1:2">
      <c r="A389" s="72"/>
      <c r="B389" s="72"/>
    </row>
    <row r="390" spans="1:2">
      <c r="A390" s="72"/>
      <c r="B390" s="72"/>
    </row>
    <row r="391" spans="1:2">
      <c r="A391" s="72"/>
      <c r="B391" s="72"/>
    </row>
    <row r="392" spans="1:2">
      <c r="A392" s="72"/>
      <c r="B392" s="72"/>
    </row>
    <row r="393" spans="1:2">
      <c r="A393" s="72"/>
      <c r="B393" s="72"/>
    </row>
    <row r="394" spans="1:2">
      <c r="A394" s="72"/>
      <c r="B394" s="72"/>
    </row>
    <row r="395" spans="1:2">
      <c r="A395" s="72"/>
      <c r="B395" s="72"/>
    </row>
    <row r="396" spans="1:2">
      <c r="A396" s="72"/>
      <c r="B396" s="72"/>
    </row>
    <row r="397" spans="1:2">
      <c r="A397" s="72"/>
      <c r="B397" s="72"/>
    </row>
    <row r="398" spans="1:2">
      <c r="A398" s="72"/>
      <c r="B398" s="72"/>
    </row>
    <row r="399" spans="1:2">
      <c r="A399" s="72"/>
      <c r="B399" s="72"/>
    </row>
    <row r="400" spans="1:2">
      <c r="A400" s="72"/>
      <c r="B400" s="72"/>
    </row>
    <row r="401" spans="1:2">
      <c r="A401" s="72"/>
      <c r="B401" s="72"/>
    </row>
    <row r="402" spans="1:2">
      <c r="A402" s="72"/>
      <c r="B402" s="72"/>
    </row>
    <row r="403" spans="1:2">
      <c r="A403" s="72"/>
      <c r="B403" s="72"/>
    </row>
    <row r="404" spans="1:2">
      <c r="A404" s="72"/>
      <c r="B404" s="72"/>
    </row>
    <row r="405" spans="1:2">
      <c r="A405" s="72"/>
      <c r="B405" s="72"/>
    </row>
    <row r="406" spans="1:2">
      <c r="A406" s="72"/>
      <c r="B406" s="72"/>
    </row>
    <row r="407" spans="1:2">
      <c r="A407" s="72"/>
      <c r="B407" s="72"/>
    </row>
    <row r="408" spans="1:2">
      <c r="A408" s="72"/>
      <c r="B408" s="72"/>
    </row>
    <row r="409" spans="1:2">
      <c r="A409" s="72"/>
      <c r="B409" s="72"/>
    </row>
    <row r="410" spans="1:2">
      <c r="A410" s="72"/>
      <c r="B410" s="72"/>
    </row>
    <row r="411" spans="1:2">
      <c r="A411" s="72"/>
      <c r="B411" s="72"/>
    </row>
    <row r="412" spans="1:2">
      <c r="A412" s="72"/>
      <c r="B412" s="72"/>
    </row>
    <row r="413" spans="1:2">
      <c r="A413" s="72"/>
      <c r="B413" s="72"/>
    </row>
    <row r="414" spans="1:2">
      <c r="A414" s="72"/>
      <c r="B414" s="72"/>
    </row>
    <row r="415" spans="1:2">
      <c r="A415" s="72"/>
      <c r="B415" s="72"/>
    </row>
    <row r="416" spans="1:2">
      <c r="A416" s="72"/>
      <c r="B416" s="72"/>
    </row>
    <row r="417" spans="1:2">
      <c r="A417" s="72"/>
      <c r="B417" s="72"/>
    </row>
    <row r="418" spans="1:2">
      <c r="A418" s="72"/>
      <c r="B418" s="72"/>
    </row>
    <row r="419" spans="1:2">
      <c r="A419" s="72"/>
      <c r="B419" s="72"/>
    </row>
    <row r="420" spans="1:2">
      <c r="A420" s="72"/>
      <c r="B420" s="72"/>
    </row>
    <row r="421" spans="1:2">
      <c r="A421" s="72"/>
      <c r="B421" s="72"/>
    </row>
    <row r="422" spans="1:2">
      <c r="A422" s="72"/>
      <c r="B422" s="72"/>
    </row>
    <row r="423" spans="1:2">
      <c r="A423" s="72"/>
      <c r="B423" s="72"/>
    </row>
    <row r="424" spans="1:2">
      <c r="A424" s="72"/>
      <c r="B424" s="72"/>
    </row>
    <row r="425" spans="1:2">
      <c r="A425" s="72"/>
      <c r="B425" s="72"/>
    </row>
    <row r="426" spans="1:2">
      <c r="A426" s="72"/>
      <c r="B426" s="72"/>
    </row>
    <row r="427" spans="1:2">
      <c r="A427" s="72"/>
      <c r="B427" s="72"/>
    </row>
  </sheetData>
  <sheetProtection selectLockedCells="1" selectUnlockedCells="1"/>
  <protectedRanges>
    <protectedRange sqref="A3:AI3" name="Диапазон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8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2" t="s">
        <v>73</v>
      </c>
      <c r="B1" s="202"/>
      <c r="C1" s="202"/>
      <c r="D1" s="202"/>
      <c r="E1" s="202"/>
      <c r="F1" s="202"/>
      <c r="G1" s="202"/>
      <c r="H1" s="202"/>
      <c r="I1" s="202"/>
    </row>
    <row r="2" spans="1:15" ht="18.75" customHeight="1">
      <c r="A2" s="207" t="s">
        <v>25</v>
      </c>
      <c r="B2" s="204" t="s">
        <v>41</v>
      </c>
      <c r="C2" s="211" t="s">
        <v>32</v>
      </c>
      <c r="D2" s="211" t="s">
        <v>33</v>
      </c>
      <c r="E2" s="211" t="s">
        <v>34</v>
      </c>
      <c r="F2" s="211" t="s">
        <v>67</v>
      </c>
      <c r="G2" s="214" t="s">
        <v>53</v>
      </c>
      <c r="H2" s="215"/>
      <c r="I2" s="216"/>
    </row>
    <row r="3" spans="1:15" ht="54" customHeight="1">
      <c r="A3" s="208"/>
      <c r="B3" s="205"/>
      <c r="C3" s="212"/>
      <c r="D3" s="212"/>
      <c r="E3" s="212"/>
      <c r="F3" s="212"/>
      <c r="G3" s="217"/>
      <c r="H3" s="218"/>
      <c r="I3" s="219"/>
    </row>
    <row r="4" spans="1:15" ht="20.25" customHeight="1">
      <c r="A4" s="208"/>
      <c r="B4" s="205"/>
      <c r="C4" s="212"/>
      <c r="D4" s="212"/>
      <c r="E4" s="212"/>
      <c r="F4" s="212"/>
      <c r="G4" s="181">
        <v>2021</v>
      </c>
      <c r="H4" s="181">
        <v>2022</v>
      </c>
      <c r="I4" s="181" t="s">
        <v>28</v>
      </c>
    </row>
    <row r="5" spans="1:15" ht="42" customHeight="1">
      <c r="A5" s="208"/>
      <c r="B5" s="205"/>
      <c r="C5" s="213"/>
      <c r="D5" s="213"/>
      <c r="E5" s="213"/>
      <c r="F5" s="213"/>
      <c r="G5" s="182"/>
      <c r="H5" s="182"/>
      <c r="I5" s="182"/>
      <c r="K5" s="18"/>
    </row>
    <row r="6" spans="1:15" ht="19.5" customHeight="1">
      <c r="A6" s="209"/>
      <c r="B6" s="20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90">
        <v>38</v>
      </c>
      <c r="D8" s="91">
        <v>20</v>
      </c>
      <c r="E8" s="91">
        <v>25</v>
      </c>
      <c r="F8" s="28">
        <f>E8/(D8+C8)</f>
        <v>0.43103448275862066</v>
      </c>
      <c r="G8" s="97">
        <v>38</v>
      </c>
      <c r="H8" s="97">
        <v>33</v>
      </c>
      <c r="I8" s="91">
        <v>0</v>
      </c>
    </row>
    <row r="9" spans="1:15" ht="23.1" customHeight="1">
      <c r="A9" s="2">
        <v>2</v>
      </c>
      <c r="B9" s="8" t="s">
        <v>2</v>
      </c>
      <c r="C9" s="92">
        <v>50</v>
      </c>
      <c r="D9" s="93">
        <v>28</v>
      </c>
      <c r="E9" s="93">
        <v>35</v>
      </c>
      <c r="F9" s="28">
        <f t="shared" ref="F9:F15" si="0">E9/(D9+C9)</f>
        <v>0.44871794871794873</v>
      </c>
      <c r="G9" s="98">
        <v>50</v>
      </c>
      <c r="H9" s="98">
        <v>43</v>
      </c>
      <c r="I9" s="93">
        <v>0</v>
      </c>
    </row>
    <row r="10" spans="1:15" ht="23.1" customHeight="1">
      <c r="A10" s="2">
        <v>3</v>
      </c>
      <c r="B10" s="8" t="s">
        <v>3</v>
      </c>
      <c r="C10" s="92">
        <v>254</v>
      </c>
      <c r="D10" s="93">
        <v>282</v>
      </c>
      <c r="E10" s="93">
        <v>282</v>
      </c>
      <c r="F10" s="28">
        <f t="shared" si="0"/>
        <v>0.52611940298507465</v>
      </c>
      <c r="G10" s="98">
        <v>254</v>
      </c>
      <c r="H10" s="98">
        <v>254</v>
      </c>
      <c r="I10" s="93">
        <v>1</v>
      </c>
    </row>
    <row r="11" spans="1:15" ht="23.1" customHeight="1">
      <c r="A11" s="2">
        <v>4</v>
      </c>
      <c r="B11" s="8" t="s">
        <v>21</v>
      </c>
      <c r="C11" s="92">
        <v>280</v>
      </c>
      <c r="D11" s="93">
        <v>80</v>
      </c>
      <c r="E11" s="93">
        <v>68</v>
      </c>
      <c r="F11" s="28">
        <f t="shared" si="0"/>
        <v>0.18888888888888888</v>
      </c>
      <c r="G11" s="98">
        <v>280</v>
      </c>
      <c r="H11" s="98">
        <v>292</v>
      </c>
      <c r="I11" s="93">
        <v>0</v>
      </c>
    </row>
    <row r="12" spans="1:15" ht="23.1" customHeight="1">
      <c r="A12" s="2">
        <v>5</v>
      </c>
      <c r="B12" s="8" t="s">
        <v>4</v>
      </c>
      <c r="C12" s="92">
        <v>57</v>
      </c>
      <c r="D12" s="93">
        <v>43</v>
      </c>
      <c r="E12" s="93">
        <v>48</v>
      </c>
      <c r="F12" s="28">
        <f t="shared" si="0"/>
        <v>0.48</v>
      </c>
      <c r="G12" s="98">
        <v>57</v>
      </c>
      <c r="H12" s="98">
        <v>52</v>
      </c>
      <c r="I12" s="93">
        <v>0</v>
      </c>
    </row>
    <row r="13" spans="1:15" ht="23.1" customHeight="1">
      <c r="A13" s="2">
        <v>6</v>
      </c>
      <c r="B13" s="8" t="s">
        <v>5</v>
      </c>
      <c r="C13" s="92">
        <v>104</v>
      </c>
      <c r="D13" s="93">
        <v>94</v>
      </c>
      <c r="E13" s="93">
        <v>55</v>
      </c>
      <c r="F13" s="28">
        <f t="shared" si="0"/>
        <v>0.27777777777777779</v>
      </c>
      <c r="G13" s="98">
        <v>104</v>
      </c>
      <c r="H13" s="98">
        <v>143</v>
      </c>
      <c r="I13" s="93">
        <v>2</v>
      </c>
    </row>
    <row r="14" spans="1:15" ht="23.1" customHeight="1">
      <c r="A14" s="2">
        <v>7</v>
      </c>
      <c r="B14" s="8" t="s">
        <v>6</v>
      </c>
      <c r="C14" s="92">
        <v>117</v>
      </c>
      <c r="D14" s="93">
        <v>82</v>
      </c>
      <c r="E14" s="93">
        <v>92</v>
      </c>
      <c r="F14" s="28">
        <f t="shared" si="0"/>
        <v>0.46231155778894473</v>
      </c>
      <c r="G14" s="98">
        <v>117</v>
      </c>
      <c r="H14" s="98">
        <v>107</v>
      </c>
      <c r="I14" s="93">
        <v>0</v>
      </c>
    </row>
    <row r="15" spans="1:15" ht="23.1" customHeight="1">
      <c r="A15" s="2">
        <v>8</v>
      </c>
      <c r="B15" s="8" t="s">
        <v>22</v>
      </c>
      <c r="C15" s="92">
        <v>37</v>
      </c>
      <c r="D15" s="93">
        <v>40</v>
      </c>
      <c r="E15" s="93">
        <v>25</v>
      </c>
      <c r="F15" s="28">
        <f t="shared" si="0"/>
        <v>0.32467532467532467</v>
      </c>
      <c r="G15" s="98">
        <v>37</v>
      </c>
      <c r="H15" s="98">
        <v>52</v>
      </c>
      <c r="I15" s="93">
        <v>1</v>
      </c>
    </row>
    <row r="16" spans="1:15" ht="23.1" customHeight="1">
      <c r="A16" s="30">
        <v>9</v>
      </c>
      <c r="B16" s="8" t="s">
        <v>71</v>
      </c>
      <c r="C16" s="92">
        <v>387</v>
      </c>
      <c r="D16" s="93">
        <v>345</v>
      </c>
      <c r="E16" s="93">
        <v>313</v>
      </c>
      <c r="F16" s="28">
        <f t="shared" ref="F16" si="1">+E16/(D16+C16)</f>
        <v>0.42759562841530052</v>
      </c>
      <c r="G16" s="98">
        <v>387</v>
      </c>
      <c r="H16" s="98">
        <v>419</v>
      </c>
      <c r="I16" s="93">
        <v>1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92">
        <v>49</v>
      </c>
      <c r="D17" s="93">
        <v>66</v>
      </c>
      <c r="E17" s="93">
        <v>75</v>
      </c>
      <c r="F17" s="28">
        <f t="shared" ref="F17:F31" si="2">E17/(D17+C17)</f>
        <v>0.65217391304347827</v>
      </c>
      <c r="G17" s="98">
        <v>49</v>
      </c>
      <c r="H17" s="98">
        <v>40</v>
      </c>
      <c r="I17" s="93">
        <v>0</v>
      </c>
    </row>
    <row r="18" spans="1:9" ht="23.1" customHeight="1">
      <c r="A18" s="2">
        <v>11</v>
      </c>
      <c r="B18" s="8" t="s">
        <v>23</v>
      </c>
      <c r="C18" s="92">
        <v>89</v>
      </c>
      <c r="D18" s="93">
        <v>60</v>
      </c>
      <c r="E18" s="93">
        <v>13</v>
      </c>
      <c r="F18" s="28">
        <f t="shared" si="2"/>
        <v>8.7248322147651006E-2</v>
      </c>
      <c r="G18" s="98">
        <v>89</v>
      </c>
      <c r="H18" s="98">
        <v>136</v>
      </c>
      <c r="I18" s="93">
        <v>0</v>
      </c>
    </row>
    <row r="19" spans="1:9" ht="23.1" customHeight="1">
      <c r="A19" s="2">
        <v>12</v>
      </c>
      <c r="B19" s="8" t="s">
        <v>8</v>
      </c>
      <c r="C19" s="92">
        <v>54</v>
      </c>
      <c r="D19" s="93">
        <v>73</v>
      </c>
      <c r="E19" s="93">
        <v>62</v>
      </c>
      <c r="F19" s="28">
        <f t="shared" si="2"/>
        <v>0.48818897637795278</v>
      </c>
      <c r="G19" s="98">
        <v>54</v>
      </c>
      <c r="H19" s="98">
        <v>65</v>
      </c>
      <c r="I19" s="93">
        <v>0</v>
      </c>
    </row>
    <row r="20" spans="1:9" ht="23.1" customHeight="1">
      <c r="A20" s="2">
        <v>13</v>
      </c>
      <c r="B20" s="8" t="s">
        <v>9</v>
      </c>
      <c r="C20" s="92">
        <v>59</v>
      </c>
      <c r="D20" s="93">
        <v>60</v>
      </c>
      <c r="E20" s="93">
        <v>64</v>
      </c>
      <c r="F20" s="28">
        <f t="shared" si="2"/>
        <v>0.53781512605042014</v>
      </c>
      <c r="G20" s="98">
        <v>59</v>
      </c>
      <c r="H20" s="98">
        <v>55</v>
      </c>
      <c r="I20" s="93">
        <v>1</v>
      </c>
    </row>
    <row r="21" spans="1:9" ht="23.1" customHeight="1">
      <c r="A21" s="2">
        <v>14</v>
      </c>
      <c r="B21" s="8" t="s">
        <v>24</v>
      </c>
      <c r="C21" s="92">
        <v>146</v>
      </c>
      <c r="D21" s="93">
        <v>161</v>
      </c>
      <c r="E21" s="93">
        <v>159</v>
      </c>
      <c r="F21" s="28">
        <f t="shared" si="2"/>
        <v>0.51791530944625408</v>
      </c>
      <c r="G21" s="98">
        <v>146</v>
      </c>
      <c r="H21" s="98">
        <v>148</v>
      </c>
      <c r="I21" s="93">
        <v>1</v>
      </c>
    </row>
    <row r="22" spans="1:9" ht="23.1" customHeight="1">
      <c r="A22" s="2">
        <v>15</v>
      </c>
      <c r="B22" s="8" t="s">
        <v>10</v>
      </c>
      <c r="C22" s="92">
        <v>99</v>
      </c>
      <c r="D22" s="93">
        <v>75</v>
      </c>
      <c r="E22" s="93">
        <v>86</v>
      </c>
      <c r="F22" s="28">
        <f t="shared" si="2"/>
        <v>0.4942528735632184</v>
      </c>
      <c r="G22" s="98">
        <v>99</v>
      </c>
      <c r="H22" s="98">
        <v>88</v>
      </c>
      <c r="I22" s="93">
        <v>0</v>
      </c>
    </row>
    <row r="23" spans="1:9" ht="23.1" customHeight="1">
      <c r="A23" s="2">
        <v>16</v>
      </c>
      <c r="B23" s="8" t="s">
        <v>11</v>
      </c>
      <c r="C23" s="92">
        <v>27</v>
      </c>
      <c r="D23" s="93">
        <v>58</v>
      </c>
      <c r="E23" s="93">
        <v>58</v>
      </c>
      <c r="F23" s="28">
        <f t="shared" si="2"/>
        <v>0.68235294117647061</v>
      </c>
      <c r="G23" s="98">
        <v>27</v>
      </c>
      <c r="H23" s="98">
        <v>27</v>
      </c>
      <c r="I23" s="93">
        <v>0</v>
      </c>
    </row>
    <row r="24" spans="1:9" ht="23.1" customHeight="1">
      <c r="A24" s="2">
        <v>17</v>
      </c>
      <c r="B24" s="8" t="s">
        <v>12</v>
      </c>
      <c r="C24" s="94">
        <v>26</v>
      </c>
      <c r="D24" s="93">
        <v>32</v>
      </c>
      <c r="E24" s="93">
        <v>27</v>
      </c>
      <c r="F24" s="28">
        <f t="shared" si="2"/>
        <v>0.46551724137931033</v>
      </c>
      <c r="G24" s="98">
        <v>26</v>
      </c>
      <c r="H24" s="98">
        <v>31</v>
      </c>
      <c r="I24" s="93">
        <v>0</v>
      </c>
    </row>
    <row r="25" spans="1:9" ht="23.1" customHeight="1">
      <c r="A25" s="2">
        <v>18</v>
      </c>
      <c r="B25" s="8" t="s">
        <v>13</v>
      </c>
      <c r="C25" s="94">
        <v>50</v>
      </c>
      <c r="D25" s="93">
        <v>44</v>
      </c>
      <c r="E25" s="93">
        <v>47</v>
      </c>
      <c r="F25" s="28">
        <f t="shared" si="2"/>
        <v>0.5</v>
      </c>
      <c r="G25" s="98">
        <v>50</v>
      </c>
      <c r="H25" s="98">
        <v>47</v>
      </c>
      <c r="I25" s="93">
        <v>0</v>
      </c>
    </row>
    <row r="26" spans="1:9" ht="23.1" customHeight="1">
      <c r="A26" s="2">
        <v>19</v>
      </c>
      <c r="B26" s="8" t="s">
        <v>14</v>
      </c>
      <c r="C26" s="94">
        <v>186</v>
      </c>
      <c r="D26" s="93">
        <v>138</v>
      </c>
      <c r="E26" s="93">
        <v>138</v>
      </c>
      <c r="F26" s="28">
        <f t="shared" si="2"/>
        <v>0.42592592592592593</v>
      </c>
      <c r="G26" s="98">
        <v>186</v>
      </c>
      <c r="H26" s="98">
        <v>186</v>
      </c>
      <c r="I26" s="93">
        <v>0</v>
      </c>
    </row>
    <row r="27" spans="1:9" ht="23.1" customHeight="1">
      <c r="A27" s="2">
        <v>20</v>
      </c>
      <c r="B27" s="8" t="s">
        <v>15</v>
      </c>
      <c r="C27" s="94">
        <v>85</v>
      </c>
      <c r="D27" s="93">
        <v>19</v>
      </c>
      <c r="E27" s="93">
        <v>14</v>
      </c>
      <c r="F27" s="28">
        <f t="shared" si="2"/>
        <v>0.13461538461538461</v>
      </c>
      <c r="G27" s="98">
        <v>85</v>
      </c>
      <c r="H27" s="98">
        <v>90</v>
      </c>
      <c r="I27" s="93">
        <v>0</v>
      </c>
    </row>
    <row r="28" spans="1:9" ht="23.1" customHeight="1">
      <c r="A28" s="2">
        <v>21</v>
      </c>
      <c r="B28" s="8" t="s">
        <v>16</v>
      </c>
      <c r="C28" s="94">
        <v>35</v>
      </c>
      <c r="D28" s="93">
        <v>28</v>
      </c>
      <c r="E28" s="93">
        <v>29</v>
      </c>
      <c r="F28" s="28">
        <f t="shared" si="2"/>
        <v>0.46031746031746029</v>
      </c>
      <c r="G28" s="98">
        <v>35</v>
      </c>
      <c r="H28" s="98">
        <v>34</v>
      </c>
      <c r="I28" s="93">
        <v>0</v>
      </c>
    </row>
    <row r="29" spans="1:9" ht="23.1" customHeight="1">
      <c r="A29" s="2">
        <v>22</v>
      </c>
      <c r="B29" s="8" t="s">
        <v>17</v>
      </c>
      <c r="C29" s="94">
        <v>60</v>
      </c>
      <c r="D29" s="93">
        <v>44</v>
      </c>
      <c r="E29" s="93">
        <v>51</v>
      </c>
      <c r="F29" s="28">
        <f t="shared" si="2"/>
        <v>0.49038461538461536</v>
      </c>
      <c r="G29" s="98">
        <v>60</v>
      </c>
      <c r="H29" s="98">
        <v>53</v>
      </c>
      <c r="I29" s="93">
        <v>0</v>
      </c>
    </row>
    <row r="30" spans="1:9" ht="23.1" customHeight="1">
      <c r="A30" s="2">
        <v>23</v>
      </c>
      <c r="B30" s="8" t="s">
        <v>19</v>
      </c>
      <c r="C30" s="94">
        <v>27</v>
      </c>
      <c r="D30" s="93">
        <v>19</v>
      </c>
      <c r="E30" s="93">
        <v>13</v>
      </c>
      <c r="F30" s="28">
        <f t="shared" si="2"/>
        <v>0.28260869565217389</v>
      </c>
      <c r="G30" s="98">
        <v>27</v>
      </c>
      <c r="H30" s="98">
        <v>33</v>
      </c>
      <c r="I30" s="93">
        <v>0</v>
      </c>
    </row>
    <row r="31" spans="1:9" ht="23.1" customHeight="1">
      <c r="A31" s="2">
        <v>24</v>
      </c>
      <c r="B31" s="8" t="s">
        <v>18</v>
      </c>
      <c r="C31" s="94">
        <v>41</v>
      </c>
      <c r="D31" s="93">
        <v>37</v>
      </c>
      <c r="E31" s="93">
        <v>40</v>
      </c>
      <c r="F31" s="28">
        <f t="shared" si="2"/>
        <v>0.51282051282051277</v>
      </c>
      <c r="G31" s="98">
        <v>41</v>
      </c>
      <c r="H31" s="98">
        <v>38</v>
      </c>
      <c r="I31" s="93">
        <v>0</v>
      </c>
    </row>
    <row r="32" spans="1:9" ht="28.5" customHeight="1">
      <c r="A32" s="203" t="s">
        <v>40</v>
      </c>
      <c r="B32" s="203"/>
      <c r="C32" s="95">
        <v>2357</v>
      </c>
      <c r="D32" s="96">
        <v>1928</v>
      </c>
      <c r="E32" s="96">
        <v>1819</v>
      </c>
      <c r="F32" s="36">
        <f>E32/(D32+C32)</f>
        <v>0.42450408401400236</v>
      </c>
      <c r="G32" s="99">
        <v>2357</v>
      </c>
      <c r="H32" s="96">
        <v>2466</v>
      </c>
      <c r="I32" s="96">
        <v>7</v>
      </c>
    </row>
    <row r="33" spans="3:11">
      <c r="C33" s="9"/>
      <c r="D33" s="9"/>
      <c r="E33" s="9"/>
      <c r="F33" s="9"/>
    </row>
    <row r="34" spans="3:11" ht="12.75" customHeight="1">
      <c r="C34" s="210"/>
      <c r="D34" s="210"/>
      <c r="E34" s="210"/>
      <c r="F34" s="210"/>
      <c r="G34" s="210"/>
      <c r="H34" s="210"/>
      <c r="I34" s="210"/>
      <c r="J34" s="19"/>
      <c r="K34" s="19"/>
    </row>
    <row r="35" spans="3:11">
      <c r="C35" s="210"/>
      <c r="D35" s="210"/>
      <c r="E35" s="210"/>
      <c r="F35" s="210"/>
      <c r="G35" s="210"/>
      <c r="H35" s="210"/>
      <c r="I35" s="210"/>
      <c r="J35" s="19"/>
      <c r="K35" s="19"/>
    </row>
    <row r="36" spans="3:11">
      <c r="C36" s="210"/>
      <c r="D36" s="210"/>
      <c r="E36" s="210"/>
      <c r="F36" s="210"/>
      <c r="G36" s="210"/>
      <c r="H36" s="210"/>
      <c r="I36" s="210"/>
      <c r="J36" s="19"/>
      <c r="K36" s="19"/>
    </row>
    <row r="37" spans="3:11">
      <c r="C37" s="210"/>
      <c r="D37" s="210"/>
      <c r="E37" s="210"/>
      <c r="F37" s="210"/>
      <c r="G37" s="210"/>
      <c r="H37" s="210"/>
      <c r="I37" s="21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6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0"/>
      <c r="C1" s="220"/>
      <c r="D1" s="220"/>
      <c r="E1" s="220"/>
      <c r="F1" s="220"/>
      <c r="G1" s="220"/>
      <c r="H1" s="220"/>
      <c r="I1" s="220"/>
      <c r="R1" s="241"/>
      <c r="S1" s="241"/>
      <c r="T1" s="241"/>
      <c r="U1" s="241"/>
      <c r="V1" s="241"/>
    </row>
    <row r="2" spans="1:23" ht="25.5" customHeight="1">
      <c r="A2" s="255" t="s">
        <v>72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</row>
    <row r="3" spans="1:23" ht="15.7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</row>
    <row r="4" spans="1:23" ht="28.5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</row>
    <row r="5" spans="1:23" ht="20.25" customHeight="1">
      <c r="A5" s="271" t="s">
        <v>26</v>
      </c>
      <c r="B5" s="232" t="s">
        <v>41</v>
      </c>
      <c r="C5" s="235" t="s">
        <v>61</v>
      </c>
      <c r="D5" s="236"/>
      <c r="E5" s="236"/>
      <c r="F5" s="236"/>
      <c r="G5" s="237"/>
      <c r="H5" s="245" t="s">
        <v>0</v>
      </c>
      <c r="I5" s="246"/>
      <c r="J5" s="249" t="s">
        <v>57</v>
      </c>
      <c r="K5" s="250"/>
      <c r="L5" s="250"/>
      <c r="M5" s="250"/>
      <c r="N5" s="250"/>
      <c r="O5" s="250"/>
      <c r="P5" s="250"/>
      <c r="Q5" s="250"/>
      <c r="R5" s="250"/>
      <c r="S5" s="250"/>
      <c r="T5" s="251"/>
      <c r="U5" s="266" t="s">
        <v>55</v>
      </c>
      <c r="V5" s="267"/>
    </row>
    <row r="6" spans="1:23" ht="93.75" customHeight="1">
      <c r="A6" s="272"/>
      <c r="B6" s="233"/>
      <c r="C6" s="238"/>
      <c r="D6" s="239"/>
      <c r="E6" s="239"/>
      <c r="F6" s="239"/>
      <c r="G6" s="240"/>
      <c r="H6" s="247"/>
      <c r="I6" s="248"/>
      <c r="J6" s="275" t="s">
        <v>81</v>
      </c>
      <c r="K6" s="276"/>
      <c r="L6" s="276"/>
      <c r="M6" s="276"/>
      <c r="N6" s="276"/>
      <c r="O6" s="276"/>
      <c r="P6" s="274"/>
      <c r="Q6" s="221" t="s">
        <v>54</v>
      </c>
      <c r="R6" s="274"/>
      <c r="S6" s="221" t="s">
        <v>0</v>
      </c>
      <c r="T6" s="222"/>
      <c r="U6" s="268"/>
      <c r="V6" s="269"/>
      <c r="W6" t="s">
        <v>58</v>
      </c>
    </row>
    <row r="7" spans="1:23" ht="15.75" customHeight="1">
      <c r="A7" s="272"/>
      <c r="B7" s="233"/>
      <c r="C7" s="226">
        <v>2021</v>
      </c>
      <c r="D7" s="242" t="s">
        <v>1</v>
      </c>
      <c r="E7" s="242">
        <v>2022</v>
      </c>
      <c r="F7" s="223" t="s">
        <v>1</v>
      </c>
      <c r="G7" s="242" t="s">
        <v>38</v>
      </c>
      <c r="H7" s="223" t="s">
        <v>37</v>
      </c>
      <c r="I7" s="261" t="s">
        <v>1</v>
      </c>
      <c r="J7" s="226">
        <v>2021</v>
      </c>
      <c r="K7" s="242" t="s">
        <v>1</v>
      </c>
      <c r="L7" s="242">
        <v>2022</v>
      </c>
      <c r="M7" s="242" t="s">
        <v>1</v>
      </c>
      <c r="N7" s="257" t="s">
        <v>35</v>
      </c>
      <c r="O7" s="270"/>
      <c r="P7" s="258"/>
      <c r="Q7" s="242">
        <v>2021</v>
      </c>
      <c r="R7" s="242">
        <v>2022</v>
      </c>
      <c r="S7" s="223" t="s">
        <v>37</v>
      </c>
      <c r="T7" s="229" t="s">
        <v>1</v>
      </c>
      <c r="U7" s="252" t="s">
        <v>83</v>
      </c>
      <c r="V7" s="277" t="s">
        <v>28</v>
      </c>
    </row>
    <row r="8" spans="1:23" ht="18" customHeight="1">
      <c r="A8" s="272"/>
      <c r="B8" s="233"/>
      <c r="C8" s="227"/>
      <c r="D8" s="243"/>
      <c r="E8" s="243"/>
      <c r="F8" s="224"/>
      <c r="G8" s="243"/>
      <c r="H8" s="224"/>
      <c r="I8" s="262"/>
      <c r="J8" s="227"/>
      <c r="K8" s="243"/>
      <c r="L8" s="243"/>
      <c r="M8" s="243"/>
      <c r="N8" s="264" t="s">
        <v>29</v>
      </c>
      <c r="O8" s="257" t="s">
        <v>36</v>
      </c>
      <c r="P8" s="258"/>
      <c r="Q8" s="243"/>
      <c r="R8" s="243"/>
      <c r="S8" s="224"/>
      <c r="T8" s="230"/>
      <c r="U8" s="253"/>
      <c r="V8" s="278"/>
    </row>
    <row r="9" spans="1:23" ht="30.75" customHeight="1">
      <c r="A9" s="272"/>
      <c r="B9" s="233"/>
      <c r="C9" s="228"/>
      <c r="D9" s="244"/>
      <c r="E9" s="244"/>
      <c r="F9" s="225"/>
      <c r="G9" s="244"/>
      <c r="H9" s="225"/>
      <c r="I9" s="263"/>
      <c r="J9" s="228"/>
      <c r="K9" s="244"/>
      <c r="L9" s="244"/>
      <c r="M9" s="244"/>
      <c r="N9" s="265"/>
      <c r="O9" s="17" t="s">
        <v>30</v>
      </c>
      <c r="P9" s="17" t="s">
        <v>31</v>
      </c>
      <c r="Q9" s="244"/>
      <c r="R9" s="244"/>
      <c r="S9" s="225"/>
      <c r="T9" s="231"/>
      <c r="U9" s="254"/>
      <c r="V9" s="279"/>
    </row>
    <row r="10" spans="1:23" ht="15" customHeight="1" thickBot="1">
      <c r="A10" s="273"/>
      <c r="B10" s="234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114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115">
        <v>21</v>
      </c>
      <c r="D11" s="15">
        <v>2.7522935779816515E-2</v>
      </c>
      <c r="E11" s="16">
        <v>16</v>
      </c>
      <c r="F11" s="15">
        <v>2.465331278890601E-2</v>
      </c>
      <c r="G11" s="16">
        <v>0</v>
      </c>
      <c r="H11" s="16">
        <v>-5</v>
      </c>
      <c r="I11" s="116">
        <v>-0.23809523809523808</v>
      </c>
      <c r="J11" s="120">
        <v>35</v>
      </c>
      <c r="K11" s="13">
        <v>1.079913606911447E-2</v>
      </c>
      <c r="L11" s="14">
        <v>23</v>
      </c>
      <c r="M11" s="13">
        <v>6.6918824556299102E-3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-12</v>
      </c>
      <c r="T11" s="121">
        <v>-0.34285714285714286</v>
      </c>
      <c r="U11" s="101">
        <v>39</v>
      </c>
      <c r="V11" s="10">
        <v>0</v>
      </c>
    </row>
    <row r="12" spans="1:23" ht="21" customHeight="1">
      <c r="A12" s="25">
        <v>2</v>
      </c>
      <c r="B12" s="26" t="s">
        <v>2</v>
      </c>
      <c r="C12" s="115">
        <v>27</v>
      </c>
      <c r="D12" s="15">
        <v>3.818953323903819E-2</v>
      </c>
      <c r="E12" s="16">
        <v>27</v>
      </c>
      <c r="F12" s="15">
        <v>4.9541284403669728E-2</v>
      </c>
      <c r="G12" s="16">
        <v>0</v>
      </c>
      <c r="H12" s="16">
        <v>0</v>
      </c>
      <c r="I12" s="116">
        <v>0</v>
      </c>
      <c r="J12" s="120">
        <v>18</v>
      </c>
      <c r="K12" s="13">
        <v>8.3333333333333332E-3</v>
      </c>
      <c r="L12" s="14">
        <v>15</v>
      </c>
      <c r="M12" s="13">
        <v>7.1942446043165471E-3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-3</v>
      </c>
      <c r="T12" s="121">
        <v>-0.16666666666666666</v>
      </c>
      <c r="U12" s="101">
        <v>42</v>
      </c>
      <c r="V12" s="10">
        <v>0</v>
      </c>
    </row>
    <row r="13" spans="1:23" ht="21" customHeight="1">
      <c r="A13" s="25">
        <v>3</v>
      </c>
      <c r="B13" s="26" t="s">
        <v>3</v>
      </c>
      <c r="C13" s="115">
        <v>67</v>
      </c>
      <c r="D13" s="15">
        <v>3.749300503637381E-2</v>
      </c>
      <c r="E13" s="16">
        <v>54</v>
      </c>
      <c r="F13" s="15">
        <v>3.3623910336239106E-2</v>
      </c>
      <c r="G13" s="16">
        <v>0</v>
      </c>
      <c r="H13" s="16">
        <v>-13</v>
      </c>
      <c r="I13" s="116">
        <v>-0.19402985074626866</v>
      </c>
      <c r="J13" s="120">
        <v>135</v>
      </c>
      <c r="K13" s="13">
        <v>1.2277191706074936E-2</v>
      </c>
      <c r="L13" s="14">
        <v>88</v>
      </c>
      <c r="M13" s="13">
        <v>8.693934005137325E-3</v>
      </c>
      <c r="N13" s="14">
        <v>0</v>
      </c>
      <c r="O13" s="14">
        <v>0</v>
      </c>
      <c r="P13" s="14">
        <v>0</v>
      </c>
      <c r="Q13" s="14">
        <v>1</v>
      </c>
      <c r="R13" s="14">
        <v>0</v>
      </c>
      <c r="S13" s="12">
        <v>-47</v>
      </c>
      <c r="T13" s="121">
        <v>-0.34814814814814815</v>
      </c>
      <c r="U13" s="101">
        <v>142</v>
      </c>
      <c r="V13" s="10">
        <v>0</v>
      </c>
    </row>
    <row r="14" spans="1:23" ht="21" customHeight="1">
      <c r="A14" s="25">
        <v>4</v>
      </c>
      <c r="B14" s="26" t="s">
        <v>21</v>
      </c>
      <c r="C14" s="115">
        <v>63</v>
      </c>
      <c r="D14" s="15">
        <v>3.5573122529644272E-2</v>
      </c>
      <c r="E14" s="16">
        <v>37</v>
      </c>
      <c r="F14" s="15">
        <v>3.9572192513368985E-2</v>
      </c>
      <c r="G14" s="16">
        <v>0</v>
      </c>
      <c r="H14" s="16">
        <v>-26</v>
      </c>
      <c r="I14" s="116">
        <v>-0.41269841269841268</v>
      </c>
      <c r="J14" s="120">
        <v>33</v>
      </c>
      <c r="K14" s="13">
        <v>6.6492041104170866E-3</v>
      </c>
      <c r="L14" s="14">
        <v>9</v>
      </c>
      <c r="M14" s="13">
        <v>2.4278392230914487E-3</v>
      </c>
      <c r="N14" s="14">
        <v>0</v>
      </c>
      <c r="O14" s="14">
        <v>0</v>
      </c>
      <c r="P14" s="14">
        <v>0</v>
      </c>
      <c r="Q14" s="14">
        <v>1</v>
      </c>
      <c r="R14" s="14">
        <v>0</v>
      </c>
      <c r="S14" s="12">
        <v>-24</v>
      </c>
      <c r="T14" s="121">
        <v>-0.72727272727272729</v>
      </c>
      <c r="U14" s="101">
        <v>46</v>
      </c>
      <c r="V14" s="10">
        <v>0</v>
      </c>
    </row>
    <row r="15" spans="1:23" ht="21" customHeight="1">
      <c r="A15" s="25">
        <v>5</v>
      </c>
      <c r="B15" s="26" t="s">
        <v>4</v>
      </c>
      <c r="C15" s="115">
        <v>36</v>
      </c>
      <c r="D15" s="15">
        <v>4.488778054862843E-2</v>
      </c>
      <c r="E15" s="16">
        <v>22</v>
      </c>
      <c r="F15" s="15">
        <v>3.7671232876712327E-2</v>
      </c>
      <c r="G15" s="16">
        <v>0</v>
      </c>
      <c r="H15" s="16">
        <v>-14</v>
      </c>
      <c r="I15" s="116">
        <v>-0.3888888888888889</v>
      </c>
      <c r="J15" s="120">
        <v>22</v>
      </c>
      <c r="K15" s="13">
        <v>7.5940628236106315E-3</v>
      </c>
      <c r="L15" s="14">
        <v>31</v>
      </c>
      <c r="M15" s="13">
        <v>1.0016155088852988E-2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9</v>
      </c>
      <c r="T15" s="121">
        <v>0.40909090909090912</v>
      </c>
      <c r="U15" s="101">
        <v>53</v>
      </c>
      <c r="V15" s="10">
        <v>0</v>
      </c>
    </row>
    <row r="16" spans="1:23" ht="21" customHeight="1">
      <c r="A16" s="25">
        <v>6</v>
      </c>
      <c r="B16" s="26" t="s">
        <v>5</v>
      </c>
      <c r="C16" s="115">
        <v>18</v>
      </c>
      <c r="D16" s="15">
        <v>2.710843373493976E-2</v>
      </c>
      <c r="E16" s="16">
        <v>20</v>
      </c>
      <c r="F16" s="15">
        <v>2.8089887640449437E-2</v>
      </c>
      <c r="G16" s="16">
        <v>0</v>
      </c>
      <c r="H16" s="16">
        <v>2</v>
      </c>
      <c r="I16" s="116">
        <v>0.1111111111111111</v>
      </c>
      <c r="J16" s="120">
        <v>21</v>
      </c>
      <c r="K16" s="13">
        <v>7.4152542372881358E-3</v>
      </c>
      <c r="L16" s="14">
        <v>21</v>
      </c>
      <c r="M16" s="13">
        <v>6.9375619425173438E-3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0</v>
      </c>
      <c r="T16" s="121">
        <v>0</v>
      </c>
      <c r="U16" s="101">
        <v>41</v>
      </c>
      <c r="V16" s="10">
        <v>0</v>
      </c>
    </row>
    <row r="17" spans="1:23" ht="21" customHeight="1">
      <c r="A17" s="25">
        <v>7</v>
      </c>
      <c r="B17" s="26" t="s">
        <v>6</v>
      </c>
      <c r="C17" s="115">
        <v>46</v>
      </c>
      <c r="D17" s="15">
        <v>4.4530493707647625E-2</v>
      </c>
      <c r="E17" s="16">
        <v>14</v>
      </c>
      <c r="F17" s="15">
        <v>2.197802197802198E-2</v>
      </c>
      <c r="G17" s="16">
        <v>0</v>
      </c>
      <c r="H17" s="16">
        <v>-32</v>
      </c>
      <c r="I17" s="116">
        <v>-0.69565217391304346</v>
      </c>
      <c r="J17" s="120">
        <v>75</v>
      </c>
      <c r="K17" s="13">
        <v>1.4201855709145995E-2</v>
      </c>
      <c r="L17" s="14">
        <v>34</v>
      </c>
      <c r="M17" s="13">
        <v>7.9291044776119406E-3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-41</v>
      </c>
      <c r="T17" s="121">
        <v>-0.54666666666666663</v>
      </c>
      <c r="U17" s="101">
        <v>48</v>
      </c>
      <c r="V17" s="10">
        <v>0</v>
      </c>
    </row>
    <row r="18" spans="1:23" ht="21" customHeight="1">
      <c r="A18" s="25">
        <v>8</v>
      </c>
      <c r="B18" s="26" t="s">
        <v>59</v>
      </c>
      <c r="C18" s="115">
        <v>21</v>
      </c>
      <c r="D18" s="15">
        <v>2.8925619834710745E-2</v>
      </c>
      <c r="E18" s="16">
        <v>36</v>
      </c>
      <c r="F18" s="15">
        <v>5.2631578947368418E-2</v>
      </c>
      <c r="G18" s="16">
        <v>0</v>
      </c>
      <c r="H18" s="16">
        <v>15</v>
      </c>
      <c r="I18" s="116">
        <v>0.7142857142857143</v>
      </c>
      <c r="J18" s="120">
        <v>8</v>
      </c>
      <c r="K18" s="13">
        <v>7.4349442379182153E-3</v>
      </c>
      <c r="L18" s="14">
        <v>9</v>
      </c>
      <c r="M18" s="13">
        <v>7.4380165289256199E-3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1</v>
      </c>
      <c r="T18" s="121">
        <v>0.125</v>
      </c>
      <c r="U18" s="101">
        <v>45</v>
      </c>
      <c r="V18" s="10">
        <v>0</v>
      </c>
    </row>
    <row r="19" spans="1:23" ht="21" customHeight="1">
      <c r="A19" s="27">
        <v>9</v>
      </c>
      <c r="B19" s="26" t="s">
        <v>66</v>
      </c>
      <c r="C19" s="115">
        <v>14</v>
      </c>
      <c r="D19" s="15">
        <v>5.3846153846153844E-3</v>
      </c>
      <c r="E19" s="16">
        <v>20</v>
      </c>
      <c r="F19" s="15">
        <v>7.8186082877247844E-3</v>
      </c>
      <c r="G19" s="16">
        <v>0</v>
      </c>
      <c r="H19" s="16">
        <v>6</v>
      </c>
      <c r="I19" s="116">
        <v>0.42857142857142855</v>
      </c>
      <c r="J19" s="120">
        <v>74</v>
      </c>
      <c r="K19" s="13">
        <v>7.0255387828728755E-3</v>
      </c>
      <c r="L19" s="14">
        <v>43</v>
      </c>
      <c r="M19" s="13">
        <v>4.0470588235294114E-3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2">
        <v>-31</v>
      </c>
      <c r="T19" s="121">
        <v>-0.41891891891891891</v>
      </c>
      <c r="U19" s="101">
        <v>63</v>
      </c>
      <c r="V19" s="10">
        <v>0</v>
      </c>
    </row>
    <row r="20" spans="1:23" ht="21" customHeight="1">
      <c r="A20" s="25">
        <v>10</v>
      </c>
      <c r="B20" s="26" t="s">
        <v>7</v>
      </c>
      <c r="C20" s="115">
        <v>13</v>
      </c>
      <c r="D20" s="15">
        <v>2.6915113871635612E-2</v>
      </c>
      <c r="E20" s="16">
        <v>9</v>
      </c>
      <c r="F20" s="15">
        <v>2.4324324324324326E-2</v>
      </c>
      <c r="G20" s="16">
        <v>0</v>
      </c>
      <c r="H20" s="16">
        <v>-4</v>
      </c>
      <c r="I20" s="116">
        <v>-0.30769230769230771</v>
      </c>
      <c r="J20" s="120">
        <v>30</v>
      </c>
      <c r="K20" s="13">
        <v>1.0548523206751054E-2</v>
      </c>
      <c r="L20" s="14">
        <v>12</v>
      </c>
      <c r="M20" s="13">
        <v>4.329004329004329E-3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-18</v>
      </c>
      <c r="T20" s="121">
        <v>-0.6</v>
      </c>
      <c r="U20" s="101">
        <v>21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115">
        <v>11</v>
      </c>
      <c r="D21" s="15">
        <v>3.1609195402298854E-2</v>
      </c>
      <c r="E21" s="16">
        <v>1</v>
      </c>
      <c r="F21" s="15">
        <v>6.993006993006993E-3</v>
      </c>
      <c r="G21" s="16">
        <v>0</v>
      </c>
      <c r="H21" s="16">
        <v>-10</v>
      </c>
      <c r="I21" s="116">
        <v>-0.90909090909090906</v>
      </c>
      <c r="J21" s="120">
        <v>33</v>
      </c>
      <c r="K21" s="13">
        <v>1.0812581913499346E-2</v>
      </c>
      <c r="L21" s="14">
        <v>2</v>
      </c>
      <c r="M21" s="13">
        <v>9.9502487562189048E-4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-31</v>
      </c>
      <c r="T21" s="121">
        <v>-0.93939393939393945</v>
      </c>
      <c r="U21" s="101">
        <v>3</v>
      </c>
      <c r="V21" s="10">
        <v>0</v>
      </c>
    </row>
    <row r="22" spans="1:23" ht="21" customHeight="1">
      <c r="A22" s="25">
        <v>12</v>
      </c>
      <c r="B22" s="26" t="s">
        <v>8</v>
      </c>
      <c r="C22" s="115">
        <v>31</v>
      </c>
      <c r="D22" s="15">
        <v>2.568351284175642E-2</v>
      </c>
      <c r="E22" s="16">
        <v>38</v>
      </c>
      <c r="F22" s="15">
        <v>3.3777777777777775E-2</v>
      </c>
      <c r="G22" s="16">
        <v>0</v>
      </c>
      <c r="H22" s="16">
        <v>7</v>
      </c>
      <c r="I22" s="116">
        <v>0.22580645161290322</v>
      </c>
      <c r="J22" s="120">
        <v>30</v>
      </c>
      <c r="K22" s="13">
        <v>8.4104289318755257E-3</v>
      </c>
      <c r="L22" s="14">
        <v>33</v>
      </c>
      <c r="M22" s="13">
        <v>8.8996763754045308E-3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3</v>
      </c>
      <c r="T22" s="121">
        <v>0.1</v>
      </c>
      <c r="U22" s="101">
        <v>71</v>
      </c>
      <c r="V22" s="10">
        <v>0</v>
      </c>
    </row>
    <row r="23" spans="1:23" ht="21" customHeight="1">
      <c r="A23" s="25">
        <v>13</v>
      </c>
      <c r="B23" s="26" t="s">
        <v>9</v>
      </c>
      <c r="C23" s="115">
        <v>11</v>
      </c>
      <c r="D23" s="15">
        <v>1.7107309486780714E-2</v>
      </c>
      <c r="E23" s="16">
        <v>8</v>
      </c>
      <c r="F23" s="15">
        <v>1.5686274509803921E-2</v>
      </c>
      <c r="G23" s="16">
        <v>0</v>
      </c>
      <c r="H23" s="16">
        <v>-3</v>
      </c>
      <c r="I23" s="116">
        <v>-0.27272727272727271</v>
      </c>
      <c r="J23" s="120">
        <v>18</v>
      </c>
      <c r="K23" s="13">
        <v>5.6355666875391357E-3</v>
      </c>
      <c r="L23" s="14">
        <v>14</v>
      </c>
      <c r="M23" s="13">
        <v>5.2219321148825066E-3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-4</v>
      </c>
      <c r="T23" s="121">
        <v>-0.22222222222222221</v>
      </c>
      <c r="U23" s="101">
        <v>22</v>
      </c>
      <c r="V23" s="10">
        <v>0</v>
      </c>
    </row>
    <row r="24" spans="1:23" ht="21" customHeight="1">
      <c r="A24" s="25">
        <v>14</v>
      </c>
      <c r="B24" s="26" t="s">
        <v>24</v>
      </c>
      <c r="C24" s="115">
        <v>13</v>
      </c>
      <c r="D24" s="15">
        <v>1.1992619926199263E-2</v>
      </c>
      <c r="E24" s="16">
        <v>25</v>
      </c>
      <c r="F24" s="15">
        <v>2.3674242424242424E-2</v>
      </c>
      <c r="G24" s="16">
        <v>0</v>
      </c>
      <c r="H24" s="16">
        <v>12</v>
      </c>
      <c r="I24" s="116">
        <v>0.92307692307692313</v>
      </c>
      <c r="J24" s="120">
        <v>27</v>
      </c>
      <c r="K24" s="13">
        <v>4.9207217058501911E-3</v>
      </c>
      <c r="L24" s="14">
        <v>39</v>
      </c>
      <c r="M24" s="13">
        <v>6.5381391450125732E-3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12</v>
      </c>
      <c r="T24" s="121">
        <v>0.44444444444444442</v>
      </c>
      <c r="U24" s="101">
        <v>64</v>
      </c>
      <c r="V24" s="10">
        <v>0</v>
      </c>
    </row>
    <row r="25" spans="1:23" ht="21" customHeight="1">
      <c r="A25" s="25">
        <v>15</v>
      </c>
      <c r="B25" s="26" t="s">
        <v>10</v>
      </c>
      <c r="C25" s="115">
        <v>30</v>
      </c>
      <c r="D25" s="15">
        <v>3.34075723830735E-2</v>
      </c>
      <c r="E25" s="16">
        <v>21</v>
      </c>
      <c r="F25" s="15">
        <v>2.8493894165535955E-2</v>
      </c>
      <c r="G25" s="16">
        <v>0</v>
      </c>
      <c r="H25" s="16">
        <v>-9</v>
      </c>
      <c r="I25" s="116">
        <v>-0.3</v>
      </c>
      <c r="J25" s="120">
        <v>44</v>
      </c>
      <c r="K25" s="13">
        <v>1.1136421159200202E-2</v>
      </c>
      <c r="L25" s="14">
        <v>27</v>
      </c>
      <c r="M25" s="13">
        <v>6.955177743431221E-3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-17</v>
      </c>
      <c r="T25" s="121">
        <v>-0.38636363636363635</v>
      </c>
      <c r="U25" s="101">
        <v>48</v>
      </c>
      <c r="V25" s="10">
        <v>0</v>
      </c>
    </row>
    <row r="26" spans="1:23" ht="21" customHeight="1">
      <c r="A26" s="25">
        <v>16</v>
      </c>
      <c r="B26" s="26" t="s">
        <v>11</v>
      </c>
      <c r="C26" s="115">
        <v>12</v>
      </c>
      <c r="D26" s="15">
        <v>1.9607843137254902E-2</v>
      </c>
      <c r="E26" s="16">
        <v>10</v>
      </c>
      <c r="F26" s="15">
        <v>1.7857142857142856E-2</v>
      </c>
      <c r="G26" s="16">
        <v>0</v>
      </c>
      <c r="H26" s="16">
        <v>-2</v>
      </c>
      <c r="I26" s="116">
        <v>-0.16666666666666666</v>
      </c>
      <c r="J26" s="120">
        <v>14</v>
      </c>
      <c r="K26" s="13">
        <v>6.044905008635579E-3</v>
      </c>
      <c r="L26" s="14">
        <v>19</v>
      </c>
      <c r="M26" s="13">
        <v>7.9865489701555284E-3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5</v>
      </c>
      <c r="T26" s="121">
        <v>0.35714285714285715</v>
      </c>
      <c r="U26" s="101">
        <v>29</v>
      </c>
      <c r="V26" s="10">
        <v>0</v>
      </c>
    </row>
    <row r="27" spans="1:23" ht="21" customHeight="1">
      <c r="A27" s="25">
        <v>17</v>
      </c>
      <c r="B27" s="26" t="s">
        <v>12</v>
      </c>
      <c r="C27" s="115">
        <v>43</v>
      </c>
      <c r="D27" s="15">
        <v>5.6578947368421055E-2</v>
      </c>
      <c r="E27" s="16">
        <v>27</v>
      </c>
      <c r="F27" s="15">
        <v>4.2586750788643532E-2</v>
      </c>
      <c r="G27" s="16">
        <v>0</v>
      </c>
      <c r="H27" s="16">
        <v>-16</v>
      </c>
      <c r="I27" s="116">
        <v>-0.37209302325581395</v>
      </c>
      <c r="J27" s="120">
        <v>22</v>
      </c>
      <c r="K27" s="13">
        <v>1.2731481481481481E-2</v>
      </c>
      <c r="L27" s="14">
        <v>16</v>
      </c>
      <c r="M27" s="13">
        <v>9.7739767868051317E-3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-6</v>
      </c>
      <c r="T27" s="121">
        <v>-0.27272727272727271</v>
      </c>
      <c r="U27" s="101">
        <v>43</v>
      </c>
      <c r="V27" s="10">
        <v>0</v>
      </c>
    </row>
    <row r="28" spans="1:23" ht="21" customHeight="1">
      <c r="A28" s="25">
        <v>18</v>
      </c>
      <c r="B28" s="26" t="s">
        <v>13</v>
      </c>
      <c r="C28" s="115">
        <v>7</v>
      </c>
      <c r="D28" s="15">
        <v>1.8087855297157621E-2</v>
      </c>
      <c r="E28" s="16">
        <v>1</v>
      </c>
      <c r="F28" s="15">
        <v>2.840909090909091E-3</v>
      </c>
      <c r="G28" s="16">
        <v>0</v>
      </c>
      <c r="H28" s="16">
        <v>-6</v>
      </c>
      <c r="I28" s="116">
        <v>-0.8571428571428571</v>
      </c>
      <c r="J28" s="120">
        <v>4</v>
      </c>
      <c r="K28" s="13">
        <v>3.2102728731942215E-3</v>
      </c>
      <c r="L28" s="14">
        <v>4</v>
      </c>
      <c r="M28" s="13">
        <v>2.9940119760479044E-3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0</v>
      </c>
      <c r="T28" s="121">
        <v>0</v>
      </c>
      <c r="U28" s="101">
        <v>5</v>
      </c>
      <c r="V28" s="10">
        <v>0</v>
      </c>
    </row>
    <row r="29" spans="1:23" ht="21" customHeight="1">
      <c r="A29" s="25">
        <v>19</v>
      </c>
      <c r="B29" s="26" t="s">
        <v>14</v>
      </c>
      <c r="C29" s="115">
        <v>43</v>
      </c>
      <c r="D29" s="15">
        <v>3.3127889060092452E-2</v>
      </c>
      <c r="E29" s="16">
        <v>28</v>
      </c>
      <c r="F29" s="15">
        <v>2.975557917109458E-2</v>
      </c>
      <c r="G29" s="16">
        <v>0</v>
      </c>
      <c r="H29" s="16">
        <v>-15</v>
      </c>
      <c r="I29" s="116">
        <v>-0.34883720930232559</v>
      </c>
      <c r="J29" s="120">
        <v>37</v>
      </c>
      <c r="K29" s="13">
        <v>4.8928854800317379E-3</v>
      </c>
      <c r="L29" s="14">
        <v>8</v>
      </c>
      <c r="M29" s="13">
        <v>1.2031884493908858E-3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-29</v>
      </c>
      <c r="T29" s="121">
        <v>-0.78378378378378377</v>
      </c>
      <c r="U29" s="101">
        <v>36</v>
      </c>
      <c r="V29" s="10">
        <v>0</v>
      </c>
    </row>
    <row r="30" spans="1:23" ht="21" customHeight="1">
      <c r="A30" s="25">
        <v>20</v>
      </c>
      <c r="B30" s="26" t="s">
        <v>15</v>
      </c>
      <c r="C30" s="115">
        <v>20</v>
      </c>
      <c r="D30" s="15">
        <v>3.4364261168384883E-2</v>
      </c>
      <c r="E30" s="16">
        <v>5</v>
      </c>
      <c r="F30" s="15">
        <v>1.5384615384615385E-2</v>
      </c>
      <c r="G30" s="16">
        <v>0</v>
      </c>
      <c r="H30" s="16">
        <v>-15</v>
      </c>
      <c r="I30" s="116">
        <v>-0.75</v>
      </c>
      <c r="J30" s="120">
        <v>43</v>
      </c>
      <c r="K30" s="13">
        <v>1.8052057094878254E-2</v>
      </c>
      <c r="L30" s="14">
        <v>5</v>
      </c>
      <c r="M30" s="13">
        <v>3.0450669914738123E-3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-38</v>
      </c>
      <c r="T30" s="121">
        <v>-0.88372093023255816</v>
      </c>
      <c r="U30" s="101">
        <v>10</v>
      </c>
      <c r="V30" s="10">
        <v>0</v>
      </c>
    </row>
    <row r="31" spans="1:23" ht="21" customHeight="1">
      <c r="A31" s="25">
        <v>21</v>
      </c>
      <c r="B31" s="26" t="s">
        <v>16</v>
      </c>
      <c r="C31" s="115">
        <v>13</v>
      </c>
      <c r="D31" s="15">
        <v>2.0312500000000001E-2</v>
      </c>
      <c r="E31" s="16">
        <v>16</v>
      </c>
      <c r="F31" s="15">
        <v>2.4767801857585141E-2</v>
      </c>
      <c r="G31" s="16">
        <v>0</v>
      </c>
      <c r="H31" s="16">
        <v>3</v>
      </c>
      <c r="I31" s="116">
        <v>0.23076923076923078</v>
      </c>
      <c r="J31" s="120">
        <v>24</v>
      </c>
      <c r="K31" s="13">
        <v>1.1599806669888834E-2</v>
      </c>
      <c r="L31" s="14">
        <v>19</v>
      </c>
      <c r="M31" s="13">
        <v>8.512544802867384E-3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-5</v>
      </c>
      <c r="T31" s="121">
        <v>-0.20833333333333334</v>
      </c>
      <c r="U31" s="101">
        <v>35</v>
      </c>
      <c r="V31" s="10">
        <v>0</v>
      </c>
    </row>
    <row r="32" spans="1:23" ht="21" customHeight="1">
      <c r="A32" s="25">
        <v>22</v>
      </c>
      <c r="B32" s="26" t="s">
        <v>17</v>
      </c>
      <c r="C32" s="115">
        <v>15</v>
      </c>
      <c r="D32" s="15">
        <v>2.8301886792452831E-2</v>
      </c>
      <c r="E32" s="16">
        <v>11</v>
      </c>
      <c r="F32" s="15">
        <v>2.2357723577235773E-2</v>
      </c>
      <c r="G32" s="16">
        <v>0</v>
      </c>
      <c r="H32" s="16">
        <v>-4</v>
      </c>
      <c r="I32" s="116">
        <v>-0.26666666666666666</v>
      </c>
      <c r="J32" s="120">
        <v>38</v>
      </c>
      <c r="K32" s="13">
        <v>1.5049504950495049E-2</v>
      </c>
      <c r="L32" s="14">
        <v>53</v>
      </c>
      <c r="M32" s="13">
        <v>1.8616087109237796E-2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15</v>
      </c>
      <c r="T32" s="121">
        <v>0.39473684210526316</v>
      </c>
      <c r="U32" s="101">
        <v>64</v>
      </c>
      <c r="V32" s="10">
        <v>0</v>
      </c>
    </row>
    <row r="33" spans="1:22" ht="21" customHeight="1">
      <c r="A33" s="25">
        <v>23</v>
      </c>
      <c r="B33" s="26" t="s">
        <v>19</v>
      </c>
      <c r="C33" s="115">
        <v>15</v>
      </c>
      <c r="D33" s="15">
        <v>2.9296875E-2</v>
      </c>
      <c r="E33" s="16">
        <v>16</v>
      </c>
      <c r="F33" s="15">
        <v>3.3126293995859216E-2</v>
      </c>
      <c r="G33" s="16">
        <v>0</v>
      </c>
      <c r="H33" s="16">
        <v>1</v>
      </c>
      <c r="I33" s="116">
        <v>6.6666666666666666E-2</v>
      </c>
      <c r="J33" s="120">
        <v>12</v>
      </c>
      <c r="K33" s="13">
        <v>9.6153846153846159E-3</v>
      </c>
      <c r="L33" s="14">
        <v>12</v>
      </c>
      <c r="M33" s="13">
        <v>8.9820359281437123E-3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21">
        <v>0</v>
      </c>
      <c r="U33" s="101">
        <v>28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117">
        <v>40</v>
      </c>
      <c r="D34" s="105">
        <v>6.006006006006006E-2</v>
      </c>
      <c r="E34" s="103">
        <v>25</v>
      </c>
      <c r="F34" s="105">
        <v>5.1334702258726897E-2</v>
      </c>
      <c r="G34" s="103">
        <v>0</v>
      </c>
      <c r="H34" s="103">
        <v>-15</v>
      </c>
      <c r="I34" s="118">
        <v>-0.375</v>
      </c>
      <c r="J34" s="122">
        <v>44</v>
      </c>
      <c r="K34" s="110">
        <v>2.1526418786692758E-2</v>
      </c>
      <c r="L34" s="108">
        <v>31</v>
      </c>
      <c r="M34" s="110">
        <v>1.580020387359837E-2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12">
        <v>-13</v>
      </c>
      <c r="T34" s="123">
        <v>-0.29545454545454547</v>
      </c>
      <c r="U34" s="102">
        <v>56</v>
      </c>
      <c r="V34" s="100">
        <v>0</v>
      </c>
    </row>
    <row r="35" spans="1:22" ht="20.25" thickBot="1">
      <c r="A35" s="259" t="s">
        <v>40</v>
      </c>
      <c r="B35" s="260"/>
      <c r="C35" s="104">
        <v>630</v>
      </c>
      <c r="D35" s="106">
        <v>2.9298237455238803E-2</v>
      </c>
      <c r="E35" s="104">
        <v>487</v>
      </c>
      <c r="F35" s="106">
        <v>2.7404197850430478E-2</v>
      </c>
      <c r="G35" s="104">
        <v>0</v>
      </c>
      <c r="H35" s="104">
        <v>-143</v>
      </c>
      <c r="I35" s="107">
        <v>-0.22698412698412698</v>
      </c>
      <c r="J35" s="109">
        <v>841</v>
      </c>
      <c r="K35" s="111">
        <v>9.6905030765330816E-3</v>
      </c>
      <c r="L35" s="109">
        <v>567</v>
      </c>
      <c r="M35" s="111">
        <v>6.9320488055358582E-3</v>
      </c>
      <c r="N35" s="109">
        <v>0</v>
      </c>
      <c r="O35" s="109">
        <v>0</v>
      </c>
      <c r="P35" s="109">
        <v>0</v>
      </c>
      <c r="Q35" s="109">
        <v>3</v>
      </c>
      <c r="R35" s="109">
        <v>0</v>
      </c>
      <c r="S35" s="109">
        <v>-274</v>
      </c>
      <c r="T35" s="111">
        <v>-0.32580261593341259</v>
      </c>
      <c r="U35" s="119">
        <v>1054</v>
      </c>
      <c r="V35" s="113">
        <v>0</v>
      </c>
    </row>
    <row r="39" spans="1:22">
      <c r="G39" s="34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25" s="1" customFormat="1" ht="81.75" customHeight="1">
      <c r="A2" s="287" t="s">
        <v>44</v>
      </c>
      <c r="B2" s="288"/>
      <c r="C2" s="291" t="s">
        <v>62</v>
      </c>
      <c r="D2" s="292"/>
      <c r="E2" s="292"/>
      <c r="F2" s="293"/>
      <c r="G2" s="284" t="s">
        <v>63</v>
      </c>
      <c r="H2" s="285"/>
      <c r="I2" s="291" t="s">
        <v>64</v>
      </c>
      <c r="J2" s="292"/>
      <c r="K2" s="292"/>
      <c r="L2" s="293"/>
      <c r="M2" s="284" t="s">
        <v>63</v>
      </c>
      <c r="N2" s="285"/>
      <c r="O2" s="286" t="s">
        <v>65</v>
      </c>
      <c r="P2" s="285"/>
    </row>
    <row r="3" spans="1:25" ht="22.5" customHeight="1">
      <c r="A3" s="289"/>
      <c r="B3" s="290"/>
      <c r="C3" s="73">
        <v>2021</v>
      </c>
      <c r="D3" s="74" t="s">
        <v>1</v>
      </c>
      <c r="E3" s="75">
        <v>2022</v>
      </c>
      <c r="F3" s="76" t="s">
        <v>1</v>
      </c>
      <c r="G3" s="77" t="s">
        <v>37</v>
      </c>
      <c r="H3" s="78" t="s">
        <v>1</v>
      </c>
      <c r="I3" s="79">
        <v>2021</v>
      </c>
      <c r="J3" s="74" t="s">
        <v>1</v>
      </c>
      <c r="K3" s="75">
        <v>2022</v>
      </c>
      <c r="L3" s="76" t="s">
        <v>1</v>
      </c>
      <c r="M3" s="77" t="s">
        <v>37</v>
      </c>
      <c r="N3" s="126" t="s">
        <v>1</v>
      </c>
      <c r="O3" s="79">
        <v>2021</v>
      </c>
      <c r="P3" s="80">
        <v>2022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81">
        <v>1</v>
      </c>
      <c r="B4" s="127" t="s">
        <v>20</v>
      </c>
      <c r="C4" s="10">
        <v>61</v>
      </c>
      <c r="D4" s="144">
        <v>1.5369110607205845E-2</v>
      </c>
      <c r="E4" s="81">
        <v>66</v>
      </c>
      <c r="F4" s="144">
        <f>E4/Q4</f>
        <v>1.6320474777448073E-2</v>
      </c>
      <c r="G4" s="145">
        <f>E4-C4</f>
        <v>5</v>
      </c>
      <c r="H4" s="146">
        <f>G4/C4</f>
        <v>8.1967213114754092E-2</v>
      </c>
      <c r="I4" s="10">
        <v>50</v>
      </c>
      <c r="J4" s="144">
        <v>1.2597631645250693E-2</v>
      </c>
      <c r="K4" s="145">
        <v>52</v>
      </c>
      <c r="L4" s="144">
        <f>K4/Q4</f>
        <v>1.2858555885262116E-2</v>
      </c>
      <c r="M4" s="145">
        <f>K4-I4</f>
        <v>2</v>
      </c>
      <c r="N4" s="147">
        <f>M4/I4</f>
        <v>0.04</v>
      </c>
      <c r="O4" s="10">
        <v>2</v>
      </c>
      <c r="P4" s="128">
        <v>5</v>
      </c>
      <c r="Q4" s="131">
        <f>[1]Громад_Виправ!C8+[1]Громад_Виправ!M8+[1]Звільн_з_випр_УДЗ_і_Розш!C8+[1]Позб_права!C8</f>
        <v>4044</v>
      </c>
      <c r="R4" s="160"/>
      <c r="S4" s="132"/>
      <c r="T4" s="133"/>
    </row>
    <row r="5" spans="1:25" s="18" customFormat="1" ht="21" customHeight="1">
      <c r="A5" s="81">
        <v>2</v>
      </c>
      <c r="B5" s="127" t="s">
        <v>2</v>
      </c>
      <c r="C5" s="10">
        <v>50</v>
      </c>
      <c r="D5" s="144">
        <v>1.7818959372772631E-2</v>
      </c>
      <c r="E5" s="81">
        <v>40</v>
      </c>
      <c r="F5" s="144">
        <f t="shared" ref="F5:F28" si="0">E5/Q5</f>
        <v>1.5497869043006587E-2</v>
      </c>
      <c r="G5" s="145">
        <f t="shared" ref="G5:G28" si="1">E5-C5</f>
        <v>-10</v>
      </c>
      <c r="H5" s="146">
        <f t="shared" ref="H5:H27" si="2">G5/C5</f>
        <v>-0.2</v>
      </c>
      <c r="I5" s="10">
        <v>35</v>
      </c>
      <c r="J5" s="144">
        <v>1.2473271560940842E-2</v>
      </c>
      <c r="K5" s="145">
        <v>32</v>
      </c>
      <c r="L5" s="144">
        <f t="shared" ref="L5:L28" si="3">K5/Q5</f>
        <v>1.239829523440527E-2</v>
      </c>
      <c r="M5" s="145">
        <f t="shared" ref="M5:M28" si="4">K5-I5</f>
        <v>-3</v>
      </c>
      <c r="N5" s="147">
        <f t="shared" ref="N5:N27" si="5">M5/I5</f>
        <v>-8.5714285714285715E-2</v>
      </c>
      <c r="O5" s="10">
        <v>0</v>
      </c>
      <c r="P5" s="128">
        <v>0</v>
      </c>
      <c r="Q5" s="131">
        <f>[1]Громад_Виправ!C9+[1]Громад_Виправ!M9+[1]Звільн_з_випр_УДЗ_і_Розш!C9+[1]Позб_права!C9</f>
        <v>2581</v>
      </c>
      <c r="R5" s="160"/>
      <c r="S5" s="132"/>
      <c r="T5" s="133"/>
    </row>
    <row r="6" spans="1:25" s="18" customFormat="1" ht="21" customHeight="1">
      <c r="A6" s="81">
        <v>3</v>
      </c>
      <c r="B6" s="127" t="s">
        <v>3</v>
      </c>
      <c r="C6" s="10">
        <v>282</v>
      </c>
      <c r="D6" s="144">
        <v>2.2395171537484118E-2</v>
      </c>
      <c r="E6" s="81">
        <v>220</v>
      </c>
      <c r="F6" s="144">
        <f t="shared" si="0"/>
        <v>1.9110493398193189E-2</v>
      </c>
      <c r="G6" s="145">
        <f t="shared" si="1"/>
        <v>-62</v>
      </c>
      <c r="H6" s="146">
        <f t="shared" si="2"/>
        <v>-0.21985815602836881</v>
      </c>
      <c r="I6" s="10">
        <v>204</v>
      </c>
      <c r="J6" s="144">
        <v>1.6200762388818297E-2</v>
      </c>
      <c r="K6" s="145">
        <v>166</v>
      </c>
      <c r="L6" s="144">
        <f t="shared" si="3"/>
        <v>1.4419735927727589E-2</v>
      </c>
      <c r="M6" s="145">
        <f t="shared" si="4"/>
        <v>-38</v>
      </c>
      <c r="N6" s="147">
        <f t="shared" si="5"/>
        <v>-0.18627450980392157</v>
      </c>
      <c r="O6" s="10">
        <v>1</v>
      </c>
      <c r="P6" s="128">
        <v>1</v>
      </c>
      <c r="Q6" s="131">
        <f>[1]Громад_Виправ!C10+[1]Громад_Виправ!M10+[1]Звільн_з_випр_УДЗ_і_Розш!C10+[1]Позб_права!C10</f>
        <v>11512</v>
      </c>
      <c r="R6" s="160"/>
      <c r="S6" s="132"/>
      <c r="T6" s="133"/>
    </row>
    <row r="7" spans="1:25" s="18" customFormat="1" ht="21" customHeight="1">
      <c r="A7" s="81">
        <v>4</v>
      </c>
      <c r="B7" s="127" t="s">
        <v>21</v>
      </c>
      <c r="C7" s="10">
        <v>117</v>
      </c>
      <c r="D7" s="144">
        <v>1.7781155015197569E-2</v>
      </c>
      <c r="E7" s="81">
        <v>51</v>
      </c>
      <c r="F7" s="144">
        <f t="shared" si="0"/>
        <v>1.1409395973154362E-2</v>
      </c>
      <c r="G7" s="145">
        <f t="shared" si="1"/>
        <v>-66</v>
      </c>
      <c r="H7" s="146">
        <f t="shared" si="2"/>
        <v>-0.5641025641025641</v>
      </c>
      <c r="I7" s="10">
        <v>88</v>
      </c>
      <c r="J7" s="144">
        <v>1.3373860182370821E-2</v>
      </c>
      <c r="K7" s="145">
        <v>34</v>
      </c>
      <c r="L7" s="144">
        <f t="shared" si="3"/>
        <v>7.6062639821029079E-3</v>
      </c>
      <c r="M7" s="145">
        <f t="shared" si="4"/>
        <v>-54</v>
      </c>
      <c r="N7" s="147">
        <f t="shared" si="5"/>
        <v>-0.61363636363636365</v>
      </c>
      <c r="O7" s="10">
        <v>6</v>
      </c>
      <c r="P7" s="128">
        <v>0</v>
      </c>
      <c r="Q7" s="131">
        <f>[1]Громад_Виправ!C11+[1]Громад_Виправ!M11+[1]Звільн_з_випр_УДЗ_і_Розш!C11+[1]Позб_права!C11</f>
        <v>4470</v>
      </c>
      <c r="R7" s="160"/>
      <c r="S7" s="132"/>
      <c r="T7" s="134"/>
    </row>
    <row r="8" spans="1:25" s="18" customFormat="1" ht="21" customHeight="1">
      <c r="A8" s="81">
        <v>5</v>
      </c>
      <c r="B8" s="127" t="s">
        <v>4</v>
      </c>
      <c r="C8" s="10">
        <v>60</v>
      </c>
      <c r="D8" s="144">
        <v>1.6625103906899419E-2</v>
      </c>
      <c r="E8" s="81">
        <v>66</v>
      </c>
      <c r="F8" s="144">
        <f t="shared" si="0"/>
        <v>1.8399776972400333E-2</v>
      </c>
      <c r="G8" s="145">
        <f t="shared" si="1"/>
        <v>6</v>
      </c>
      <c r="H8" s="146">
        <f t="shared" si="2"/>
        <v>0.1</v>
      </c>
      <c r="I8" s="10">
        <v>50</v>
      </c>
      <c r="J8" s="144">
        <v>1.3854253255749516E-2</v>
      </c>
      <c r="K8" s="145">
        <v>55</v>
      </c>
      <c r="L8" s="144">
        <f t="shared" si="3"/>
        <v>1.533314747700028E-2</v>
      </c>
      <c r="M8" s="145">
        <f t="shared" si="4"/>
        <v>5</v>
      </c>
      <c r="N8" s="147">
        <f t="shared" si="5"/>
        <v>0.1</v>
      </c>
      <c r="O8" s="10">
        <v>4</v>
      </c>
      <c r="P8" s="128">
        <v>2</v>
      </c>
      <c r="Q8" s="131">
        <f>[1]Громад_Виправ!C12+[1]Громад_Виправ!M12+[1]Звільн_з_випр_УДЗ_і_Розш!C12+[1]Позб_права!C12</f>
        <v>3587</v>
      </c>
      <c r="R8" s="160"/>
      <c r="S8" s="132"/>
      <c r="T8" s="133"/>
    </row>
    <row r="9" spans="1:25" s="18" customFormat="1" ht="21" customHeight="1">
      <c r="A9" s="81">
        <v>6</v>
      </c>
      <c r="B9" s="127" t="s">
        <v>5</v>
      </c>
      <c r="C9" s="10">
        <v>51</v>
      </c>
      <c r="D9" s="144">
        <v>1.5449863677673432E-2</v>
      </c>
      <c r="E9" s="81">
        <v>64</v>
      </c>
      <c r="F9" s="144">
        <f t="shared" si="0"/>
        <v>1.8249215854006275E-2</v>
      </c>
      <c r="G9" s="145">
        <f t="shared" si="1"/>
        <v>13</v>
      </c>
      <c r="H9" s="146">
        <f t="shared" si="2"/>
        <v>0.25490196078431371</v>
      </c>
      <c r="I9" s="10">
        <v>43</v>
      </c>
      <c r="J9" s="144">
        <v>1.302635564980309E-2</v>
      </c>
      <c r="K9" s="145">
        <v>55</v>
      </c>
      <c r="L9" s="144">
        <f t="shared" si="3"/>
        <v>1.5682919874536641E-2</v>
      </c>
      <c r="M9" s="145">
        <f t="shared" si="4"/>
        <v>12</v>
      </c>
      <c r="N9" s="147">
        <f t="shared" si="5"/>
        <v>0.27906976744186046</v>
      </c>
      <c r="O9" s="10">
        <v>3</v>
      </c>
      <c r="P9" s="136">
        <v>6</v>
      </c>
      <c r="Q9" s="131">
        <f>[1]Громад_Виправ!C13+[1]Громад_Виправ!M13+[1]Звільн_з_випр_УДЗ_і_Розш!C13+[1]Позб_права!C13</f>
        <v>3507</v>
      </c>
      <c r="R9" s="160"/>
      <c r="S9" s="132"/>
      <c r="T9" s="133"/>
    </row>
    <row r="10" spans="1:25" s="18" customFormat="1" ht="21" customHeight="1">
      <c r="A10" s="81">
        <v>7</v>
      </c>
      <c r="B10" s="127" t="s">
        <v>6</v>
      </c>
      <c r="C10" s="10">
        <v>158</v>
      </c>
      <c r="D10" s="144">
        <v>2.5304292120435619E-2</v>
      </c>
      <c r="E10" s="81">
        <v>71</v>
      </c>
      <c r="F10" s="144">
        <f t="shared" si="0"/>
        <v>1.4636157493300351E-2</v>
      </c>
      <c r="G10" s="145">
        <f t="shared" si="1"/>
        <v>-87</v>
      </c>
      <c r="H10" s="146">
        <f t="shared" si="2"/>
        <v>-0.55063291139240511</v>
      </c>
      <c r="I10" s="10">
        <v>129</v>
      </c>
      <c r="J10" s="144">
        <v>2.0659833440102499E-2</v>
      </c>
      <c r="K10" s="145">
        <v>50</v>
      </c>
      <c r="L10" s="144">
        <f t="shared" si="3"/>
        <v>1.0307153164296021E-2</v>
      </c>
      <c r="M10" s="145">
        <f t="shared" si="4"/>
        <v>-79</v>
      </c>
      <c r="N10" s="147">
        <f t="shared" si="5"/>
        <v>-0.61240310077519378</v>
      </c>
      <c r="O10" s="10">
        <v>0</v>
      </c>
      <c r="P10" s="128">
        <v>0</v>
      </c>
      <c r="Q10" s="131">
        <f>[1]Громад_Виправ!C14+[1]Громад_Виправ!M14+[1]Звільн_з_випр_УДЗ_і_Розш!C14+[1]Позб_права!C14</f>
        <v>4851</v>
      </c>
      <c r="R10" s="160"/>
      <c r="S10" s="132"/>
      <c r="T10" s="133"/>
      <c r="X10" s="18" t="s">
        <v>60</v>
      </c>
    </row>
    <row r="11" spans="1:25" s="18" customFormat="1" ht="21" customHeight="1">
      <c r="A11" s="81">
        <v>8</v>
      </c>
      <c r="B11" s="127" t="s">
        <v>22</v>
      </c>
      <c r="C11" s="10">
        <v>49</v>
      </c>
      <c r="D11" s="144">
        <v>2.8177113283496261E-2</v>
      </c>
      <c r="E11" s="81">
        <v>46</v>
      </c>
      <c r="F11" s="144">
        <f t="shared" si="0"/>
        <v>2.5302530253025302E-2</v>
      </c>
      <c r="G11" s="145">
        <f t="shared" si="1"/>
        <v>-3</v>
      </c>
      <c r="H11" s="146">
        <f t="shared" si="2"/>
        <v>-6.1224489795918366E-2</v>
      </c>
      <c r="I11" s="10">
        <v>30</v>
      </c>
      <c r="J11" s="144">
        <v>1.7251293847038527E-2</v>
      </c>
      <c r="K11" s="145">
        <v>31</v>
      </c>
      <c r="L11" s="144">
        <f t="shared" si="3"/>
        <v>1.7051705170517052E-2</v>
      </c>
      <c r="M11" s="145">
        <f t="shared" si="4"/>
        <v>1</v>
      </c>
      <c r="N11" s="147">
        <f t="shared" si="5"/>
        <v>3.3333333333333333E-2</v>
      </c>
      <c r="O11" s="10">
        <v>0</v>
      </c>
      <c r="P11" s="128">
        <v>1</v>
      </c>
      <c r="Q11" s="131">
        <f>[1]Громад_Виправ!C15+[1]Громад_Виправ!M15+[1]Звільн_з_випр_УДЗ_і_Розш!C15+[1]Позб_права!C15</f>
        <v>1818</v>
      </c>
      <c r="R11" s="160"/>
      <c r="S11" s="132"/>
      <c r="T11" s="133"/>
    </row>
    <row r="12" spans="1:25" s="18" customFormat="1" ht="21" customHeight="1">
      <c r="A12" s="81">
        <v>9</v>
      </c>
      <c r="B12" s="127" t="s">
        <v>66</v>
      </c>
      <c r="C12" s="148">
        <v>137</v>
      </c>
      <c r="D12" s="144">
        <v>1.0531170727957569E-2</v>
      </c>
      <c r="E12" s="81">
        <v>122</v>
      </c>
      <c r="F12" s="144">
        <f t="shared" si="0"/>
        <v>9.3658836173806225E-3</v>
      </c>
      <c r="G12" s="145">
        <f t="shared" si="1"/>
        <v>-15</v>
      </c>
      <c r="H12" s="146">
        <f t="shared" si="2"/>
        <v>-0.10948905109489052</v>
      </c>
      <c r="I12" s="148">
        <v>102</v>
      </c>
      <c r="J12" s="144">
        <v>7.8407256514720584E-3</v>
      </c>
      <c r="K12" s="145">
        <v>93</v>
      </c>
      <c r="L12" s="144">
        <f t="shared" si="3"/>
        <v>7.1395670198065404E-3</v>
      </c>
      <c r="M12" s="145">
        <f t="shared" si="4"/>
        <v>-9</v>
      </c>
      <c r="N12" s="147">
        <f t="shared" si="5"/>
        <v>-8.8235294117647065E-2</v>
      </c>
      <c r="O12" s="148">
        <v>2</v>
      </c>
      <c r="P12" s="128">
        <v>0</v>
      </c>
      <c r="Q12" s="131">
        <f>[1]Громад_Виправ!C16+[1]Громад_Виправ!M16+[1]Звільн_з_випр_УДЗ_і_Розш!C16+[1]Позб_права!C16</f>
        <v>13026</v>
      </c>
      <c r="R12" s="160"/>
      <c r="S12" s="132"/>
      <c r="T12" s="133"/>
    </row>
    <row r="13" spans="1:25" s="18" customFormat="1" ht="21" customHeight="1">
      <c r="A13" s="81">
        <v>10</v>
      </c>
      <c r="B13" s="127" t="s">
        <v>7</v>
      </c>
      <c r="C13" s="10">
        <v>94</v>
      </c>
      <c r="D13" s="144">
        <v>2.8834355828220859E-2</v>
      </c>
      <c r="E13" s="81">
        <v>77</v>
      </c>
      <c r="F13" s="144">
        <f t="shared" si="0"/>
        <v>2.50814332247557E-2</v>
      </c>
      <c r="G13" s="145">
        <f t="shared" si="1"/>
        <v>-17</v>
      </c>
      <c r="H13" s="146">
        <f t="shared" si="2"/>
        <v>-0.18085106382978725</v>
      </c>
      <c r="I13" s="10">
        <v>74</v>
      </c>
      <c r="J13" s="144">
        <v>2.2699386503067485E-2</v>
      </c>
      <c r="K13" s="145">
        <v>63</v>
      </c>
      <c r="L13" s="144">
        <f t="shared" si="3"/>
        <v>2.0521172638436481E-2</v>
      </c>
      <c r="M13" s="145">
        <f t="shared" si="4"/>
        <v>-11</v>
      </c>
      <c r="N13" s="147">
        <f t="shared" si="5"/>
        <v>-0.14864864864864866</v>
      </c>
      <c r="O13" s="10">
        <v>2</v>
      </c>
      <c r="P13" s="128">
        <v>2</v>
      </c>
      <c r="Q13" s="131">
        <f>[1]Громад_Виправ!C17+[1]Громад_Виправ!M17+[1]Звільн_з_випр_УДЗ_і_Розш!C17+[1]Позб_права!C17</f>
        <v>3070</v>
      </c>
      <c r="R13" s="160"/>
      <c r="S13" s="132"/>
      <c r="T13" s="133"/>
    </row>
    <row r="14" spans="1:25" s="18" customFormat="1" ht="21" customHeight="1">
      <c r="A14" s="81">
        <v>11</v>
      </c>
      <c r="B14" s="127" t="s">
        <v>23</v>
      </c>
      <c r="C14" s="10">
        <v>120</v>
      </c>
      <c r="D14" s="144">
        <v>3.5756853396901073E-2</v>
      </c>
      <c r="E14" s="81">
        <v>32</v>
      </c>
      <c r="F14" s="144">
        <f t="shared" si="0"/>
        <v>1.532567049808429E-2</v>
      </c>
      <c r="G14" s="145">
        <f t="shared" si="1"/>
        <v>-88</v>
      </c>
      <c r="H14" s="146">
        <f t="shared" si="2"/>
        <v>-0.73333333333333328</v>
      </c>
      <c r="I14" s="10">
        <v>57</v>
      </c>
      <c r="J14" s="144">
        <v>1.698450536352801E-2</v>
      </c>
      <c r="K14" s="145">
        <v>15</v>
      </c>
      <c r="L14" s="144">
        <f t="shared" si="3"/>
        <v>7.1839080459770114E-3</v>
      </c>
      <c r="M14" s="145">
        <f t="shared" si="4"/>
        <v>-42</v>
      </c>
      <c r="N14" s="147">
        <f t="shared" si="5"/>
        <v>-0.73684210526315785</v>
      </c>
      <c r="O14" s="10">
        <v>1</v>
      </c>
      <c r="P14" s="128">
        <v>1</v>
      </c>
      <c r="Q14" s="131">
        <f>[1]Громад_Виправ!C18+[1]Громад_Виправ!M18+[1]Звільн_з_випр_УДЗ_і_Розш!C18+[1]Позб_права!C18</f>
        <v>2088</v>
      </c>
      <c r="R14" s="160"/>
      <c r="S14" s="132"/>
      <c r="T14" s="134"/>
    </row>
    <row r="15" spans="1:25" s="18" customFormat="1" ht="21" customHeight="1">
      <c r="A15" s="81">
        <v>12</v>
      </c>
      <c r="B15" s="127" t="s">
        <v>8</v>
      </c>
      <c r="C15" s="10">
        <v>84</v>
      </c>
      <c r="D15" s="144">
        <v>1.7983301220295438E-2</v>
      </c>
      <c r="E15" s="81">
        <v>66</v>
      </c>
      <c r="F15" s="144">
        <f t="shared" si="0"/>
        <v>1.4042553191489362E-2</v>
      </c>
      <c r="G15" s="145">
        <f t="shared" si="1"/>
        <v>-18</v>
      </c>
      <c r="H15" s="146">
        <f t="shared" si="2"/>
        <v>-0.21428571428571427</v>
      </c>
      <c r="I15" s="10">
        <v>68</v>
      </c>
      <c r="J15" s="144">
        <v>1.4557910511667736E-2</v>
      </c>
      <c r="K15" s="145">
        <v>44</v>
      </c>
      <c r="L15" s="144">
        <f t="shared" si="3"/>
        <v>9.3617021276595751E-3</v>
      </c>
      <c r="M15" s="145">
        <f t="shared" si="4"/>
        <v>-24</v>
      </c>
      <c r="N15" s="147">
        <f t="shared" si="5"/>
        <v>-0.35294117647058826</v>
      </c>
      <c r="O15" s="10">
        <v>3</v>
      </c>
      <c r="P15" s="128">
        <v>1</v>
      </c>
      <c r="Q15" s="131">
        <f>[1]Громад_Виправ!C19+[1]Громад_Виправ!M19+[1]Звільн_з_випр_УДЗ_і_Розш!C19+[1]Позб_права!C19</f>
        <v>4700</v>
      </c>
      <c r="R15" s="160"/>
      <c r="S15" s="132"/>
      <c r="T15" s="133"/>
    </row>
    <row r="16" spans="1:25" s="18" customFormat="1" ht="21" customHeight="1">
      <c r="A16" s="81">
        <v>13</v>
      </c>
      <c r="B16" s="127" t="s">
        <v>9</v>
      </c>
      <c r="C16" s="10">
        <v>66</v>
      </c>
      <c r="D16" s="144">
        <v>1.7336485421591805E-2</v>
      </c>
      <c r="E16" s="81">
        <v>45</v>
      </c>
      <c r="F16" s="144">
        <f t="shared" si="0"/>
        <v>1.4294790343074968E-2</v>
      </c>
      <c r="G16" s="145">
        <f t="shared" si="1"/>
        <v>-21</v>
      </c>
      <c r="H16" s="146">
        <f t="shared" si="2"/>
        <v>-0.31818181818181818</v>
      </c>
      <c r="I16" s="10">
        <v>51</v>
      </c>
      <c r="J16" s="144">
        <v>1.3396375098502758E-2</v>
      </c>
      <c r="K16" s="145">
        <v>32</v>
      </c>
      <c r="L16" s="144">
        <f t="shared" si="3"/>
        <v>1.0165184243964422E-2</v>
      </c>
      <c r="M16" s="145">
        <f t="shared" si="4"/>
        <v>-19</v>
      </c>
      <c r="N16" s="147">
        <f t="shared" si="5"/>
        <v>-0.37254901960784315</v>
      </c>
      <c r="O16" s="10">
        <v>4</v>
      </c>
      <c r="P16" s="128">
        <v>3</v>
      </c>
      <c r="Q16" s="131">
        <f>[1]Громад_Виправ!C20+[1]Громад_Виправ!M20+[1]Звільн_з_випр_УДЗ_і_Розш!C20+[1]Позб_права!C20</f>
        <v>3148</v>
      </c>
      <c r="R16" s="160"/>
      <c r="S16" s="132"/>
      <c r="T16" s="133"/>
    </row>
    <row r="17" spans="1:20" s="18" customFormat="1" ht="21" customHeight="1">
      <c r="A17" s="81">
        <v>14</v>
      </c>
      <c r="B17" s="127" t="s">
        <v>24</v>
      </c>
      <c r="C17" s="10">
        <v>50</v>
      </c>
      <c r="D17" s="144">
        <v>7.7954474586841285E-3</v>
      </c>
      <c r="E17" s="81">
        <v>40</v>
      </c>
      <c r="F17" s="144">
        <f t="shared" si="0"/>
        <v>5.8496636443404505E-3</v>
      </c>
      <c r="G17" s="145">
        <f t="shared" si="1"/>
        <v>-10</v>
      </c>
      <c r="H17" s="146">
        <f t="shared" si="2"/>
        <v>-0.2</v>
      </c>
      <c r="I17" s="10">
        <v>36</v>
      </c>
      <c r="J17" s="144">
        <v>5.6127221702525721E-3</v>
      </c>
      <c r="K17" s="145">
        <v>38</v>
      </c>
      <c r="L17" s="144">
        <f t="shared" si="3"/>
        <v>5.5571804621234282E-3</v>
      </c>
      <c r="M17" s="145">
        <f t="shared" si="4"/>
        <v>2</v>
      </c>
      <c r="N17" s="147">
        <f t="shared" si="5"/>
        <v>5.5555555555555552E-2</v>
      </c>
      <c r="O17" s="10">
        <v>3</v>
      </c>
      <c r="P17" s="128">
        <v>3</v>
      </c>
      <c r="Q17" s="131">
        <f>[1]Громад_Виправ!C21+[1]Громад_Виправ!M21+[1]Звільн_з_випр_УДЗ_і_Розш!C21+[1]Позб_права!C21</f>
        <v>6838</v>
      </c>
      <c r="R17" s="160"/>
      <c r="S17" s="132"/>
      <c r="T17" s="133"/>
    </row>
    <row r="18" spans="1:20" s="18" customFormat="1" ht="21" customHeight="1">
      <c r="A18" s="81">
        <v>15</v>
      </c>
      <c r="B18" s="127" t="s">
        <v>10</v>
      </c>
      <c r="C18" s="10">
        <v>171</v>
      </c>
      <c r="D18" s="144">
        <v>3.5864093959731544E-2</v>
      </c>
      <c r="E18" s="81">
        <v>142</v>
      </c>
      <c r="F18" s="144">
        <f t="shared" si="0"/>
        <v>3.1408980314089806E-2</v>
      </c>
      <c r="G18" s="145">
        <f t="shared" si="1"/>
        <v>-29</v>
      </c>
      <c r="H18" s="146">
        <f t="shared" si="2"/>
        <v>-0.16959064327485379</v>
      </c>
      <c r="I18" s="10">
        <v>121</v>
      </c>
      <c r="J18" s="144">
        <v>2.5377516778523491E-2</v>
      </c>
      <c r="K18" s="145">
        <v>104</v>
      </c>
      <c r="L18" s="144">
        <f t="shared" si="3"/>
        <v>2.3003760230037602E-2</v>
      </c>
      <c r="M18" s="145">
        <f t="shared" si="4"/>
        <v>-17</v>
      </c>
      <c r="N18" s="147">
        <f t="shared" si="5"/>
        <v>-0.14049586776859505</v>
      </c>
      <c r="O18" s="10">
        <v>0</v>
      </c>
      <c r="P18" s="128">
        <v>2</v>
      </c>
      <c r="Q18" s="131">
        <f>[1]Громад_Виправ!C22+[1]Громад_Виправ!M22+[1]Звільн_з_випр_УДЗ_і_Розш!C22+[1]Позб_права!C22</f>
        <v>4521</v>
      </c>
      <c r="R18" s="160"/>
      <c r="S18" s="132"/>
      <c r="T18" s="133"/>
    </row>
    <row r="19" spans="1:20" s="18" customFormat="1" ht="21" customHeight="1">
      <c r="A19" s="81">
        <v>16</v>
      </c>
      <c r="B19" s="127" t="s">
        <v>11</v>
      </c>
      <c r="C19" s="10">
        <v>27</v>
      </c>
      <c r="D19" s="144">
        <v>9.384775808133473E-3</v>
      </c>
      <c r="E19" s="81">
        <v>29</v>
      </c>
      <c r="F19" s="144">
        <f t="shared" si="0"/>
        <v>1.0079944386513729E-2</v>
      </c>
      <c r="G19" s="145">
        <f t="shared" si="1"/>
        <v>2</v>
      </c>
      <c r="H19" s="146">
        <f t="shared" si="2"/>
        <v>7.407407407407407E-2</v>
      </c>
      <c r="I19" s="10">
        <v>20</v>
      </c>
      <c r="J19" s="144">
        <v>6.9516857838025723E-3</v>
      </c>
      <c r="K19" s="145">
        <v>23</v>
      </c>
      <c r="L19" s="144">
        <f t="shared" si="3"/>
        <v>7.9944386513729586E-3</v>
      </c>
      <c r="M19" s="145">
        <f t="shared" si="4"/>
        <v>3</v>
      </c>
      <c r="N19" s="147">
        <f t="shared" si="5"/>
        <v>0.15</v>
      </c>
      <c r="O19" s="10">
        <v>1</v>
      </c>
      <c r="P19" s="128">
        <v>0</v>
      </c>
      <c r="Q19" s="131">
        <f>[1]Громад_Виправ!C23+[1]Громад_Виправ!M23+[1]Звільн_з_випр_УДЗ_і_Розш!C23+[1]Позб_права!C23</f>
        <v>2877</v>
      </c>
      <c r="R19" s="160"/>
      <c r="S19" s="132"/>
      <c r="T19" s="133"/>
    </row>
    <row r="20" spans="1:20" s="18" customFormat="1" ht="21" customHeight="1">
      <c r="A20" s="81">
        <v>17</v>
      </c>
      <c r="B20" s="127" t="s">
        <v>12</v>
      </c>
      <c r="C20" s="10">
        <v>94</v>
      </c>
      <c r="D20" s="144">
        <v>3.8493038493038492E-2</v>
      </c>
      <c r="E20" s="81">
        <v>62</v>
      </c>
      <c r="F20" s="144">
        <f t="shared" si="0"/>
        <v>2.780269058295964E-2</v>
      </c>
      <c r="G20" s="145">
        <f t="shared" si="1"/>
        <v>-32</v>
      </c>
      <c r="H20" s="146">
        <f t="shared" si="2"/>
        <v>-0.34042553191489361</v>
      </c>
      <c r="I20" s="10">
        <v>60</v>
      </c>
      <c r="J20" s="144">
        <v>2.4570024570024569E-2</v>
      </c>
      <c r="K20" s="145">
        <v>38</v>
      </c>
      <c r="L20" s="144">
        <f t="shared" si="3"/>
        <v>1.7040358744394617E-2</v>
      </c>
      <c r="M20" s="145">
        <f t="shared" si="4"/>
        <v>-22</v>
      </c>
      <c r="N20" s="147">
        <f t="shared" si="5"/>
        <v>-0.36666666666666664</v>
      </c>
      <c r="O20" s="10">
        <v>3</v>
      </c>
      <c r="P20" s="128">
        <v>1</v>
      </c>
      <c r="Q20" s="131">
        <f>[1]Громад_Виправ!C25+[1]Громад_Виправ!M25+[1]Звільн_з_випр_УДЗ_і_Розш!C24+[1]Позб_права!C25</f>
        <v>2230</v>
      </c>
      <c r="R20" s="160"/>
      <c r="S20" s="132"/>
      <c r="T20" s="132"/>
    </row>
    <row r="21" spans="1:20" s="18" customFormat="1" ht="21" customHeight="1">
      <c r="A21" s="81">
        <v>18</v>
      </c>
      <c r="B21" s="127" t="s">
        <v>13</v>
      </c>
      <c r="C21" s="10">
        <v>24</v>
      </c>
      <c r="D21" s="144">
        <v>1.5122873345935728E-2</v>
      </c>
      <c r="E21" s="81">
        <v>27</v>
      </c>
      <c r="F21" s="144">
        <f t="shared" si="0"/>
        <v>1.6676961087090797E-2</v>
      </c>
      <c r="G21" s="145">
        <f t="shared" si="1"/>
        <v>3</v>
      </c>
      <c r="H21" s="146">
        <f t="shared" si="2"/>
        <v>0.125</v>
      </c>
      <c r="I21" s="10">
        <v>16</v>
      </c>
      <c r="J21" s="144">
        <v>1.0081915563957152E-2</v>
      </c>
      <c r="K21" s="145">
        <v>18</v>
      </c>
      <c r="L21" s="144">
        <f t="shared" si="3"/>
        <v>1.1117974058060531E-2</v>
      </c>
      <c r="M21" s="145">
        <f t="shared" si="4"/>
        <v>2</v>
      </c>
      <c r="N21" s="147">
        <f t="shared" si="5"/>
        <v>0.125</v>
      </c>
      <c r="O21" s="10">
        <v>0</v>
      </c>
      <c r="P21" s="128">
        <v>0</v>
      </c>
      <c r="Q21" s="131">
        <f>[1]Громад_Виправ!C26+[1]Громад_Виправ!M26+[1]Звільн_з_випр_УДЗ_і_Розш!C25+[1]Позб_права!C26</f>
        <v>1619</v>
      </c>
      <c r="R21" s="160"/>
      <c r="S21" s="132"/>
      <c r="T21" s="132"/>
    </row>
    <row r="22" spans="1:20" s="18" customFormat="1" ht="21" customHeight="1">
      <c r="A22" s="81">
        <v>19</v>
      </c>
      <c r="B22" s="127" t="s">
        <v>14</v>
      </c>
      <c r="C22" s="10">
        <v>177</v>
      </c>
      <c r="D22" s="144">
        <v>2.1338155515370705E-2</v>
      </c>
      <c r="E22" s="81">
        <v>58</v>
      </c>
      <c r="F22" s="144">
        <f t="shared" si="0"/>
        <v>8.426558186837135E-3</v>
      </c>
      <c r="G22" s="145">
        <f t="shared" si="1"/>
        <v>-119</v>
      </c>
      <c r="H22" s="146">
        <f t="shared" si="2"/>
        <v>-0.67231638418079098</v>
      </c>
      <c r="I22" s="10">
        <v>145</v>
      </c>
      <c r="J22" s="144">
        <v>1.7480409885473176E-2</v>
      </c>
      <c r="K22" s="145">
        <v>45</v>
      </c>
      <c r="L22" s="144">
        <f t="shared" si="3"/>
        <v>6.5378468690977772E-3</v>
      </c>
      <c r="M22" s="145">
        <f t="shared" si="4"/>
        <v>-100</v>
      </c>
      <c r="N22" s="147">
        <f t="shared" si="5"/>
        <v>-0.68965517241379315</v>
      </c>
      <c r="O22" s="10">
        <v>5</v>
      </c>
      <c r="P22" s="128">
        <v>2</v>
      </c>
      <c r="Q22" s="131">
        <f>[1]Громад_Виправ!C27+[1]Громад_Виправ!M27+[1]Звільн_з_випр_УДЗ_і_Розш!C26+[1]Позб_права!C27</f>
        <v>6883</v>
      </c>
      <c r="R22" s="160"/>
      <c r="S22" s="132"/>
      <c r="T22" s="132"/>
    </row>
    <row r="23" spans="1:20" s="18" customFormat="1" ht="21" customHeight="1">
      <c r="A23" s="81">
        <v>20</v>
      </c>
      <c r="B23" s="127" t="s">
        <v>15</v>
      </c>
      <c r="C23" s="10">
        <v>78</v>
      </c>
      <c r="D23" s="144">
        <v>2.6739801165581077E-2</v>
      </c>
      <c r="E23" s="81">
        <v>3</v>
      </c>
      <c r="F23" s="144">
        <f t="shared" si="0"/>
        <v>1.5641293013555788E-3</v>
      </c>
      <c r="G23" s="145">
        <f t="shared" si="1"/>
        <v>-75</v>
      </c>
      <c r="H23" s="146">
        <f t="shared" si="2"/>
        <v>-0.96153846153846156</v>
      </c>
      <c r="I23" s="10">
        <v>50</v>
      </c>
      <c r="J23" s="144">
        <v>1.7140898183064794E-2</v>
      </c>
      <c r="K23" s="145">
        <v>3</v>
      </c>
      <c r="L23" s="144">
        <f t="shared" si="3"/>
        <v>1.5641293013555788E-3</v>
      </c>
      <c r="M23" s="145">
        <f t="shared" si="4"/>
        <v>-47</v>
      </c>
      <c r="N23" s="147">
        <f t="shared" si="5"/>
        <v>-0.94</v>
      </c>
      <c r="O23" s="10">
        <v>2</v>
      </c>
      <c r="P23" s="128">
        <v>0</v>
      </c>
      <c r="Q23" s="131">
        <f>[1]Громад_Виправ!C28+[1]Громад_Виправ!M28+[1]Звільн_з_випр_УДЗ_і_Розш!C27+[1]Позб_права!C28</f>
        <v>1918</v>
      </c>
      <c r="R23" s="160"/>
      <c r="S23" s="132"/>
      <c r="T23" s="132"/>
    </row>
    <row r="24" spans="1:20" s="18" customFormat="1" ht="21" customHeight="1">
      <c r="A24" s="81">
        <v>21</v>
      </c>
      <c r="B24" s="127" t="s">
        <v>16</v>
      </c>
      <c r="C24" s="10">
        <v>47</v>
      </c>
      <c r="D24" s="144">
        <v>1.7543859649122806E-2</v>
      </c>
      <c r="E24" s="81">
        <v>42</v>
      </c>
      <c r="F24" s="144">
        <f t="shared" si="0"/>
        <v>1.4825273561595482E-2</v>
      </c>
      <c r="G24" s="145">
        <f t="shared" si="1"/>
        <v>-5</v>
      </c>
      <c r="H24" s="146">
        <f t="shared" si="2"/>
        <v>-0.10638297872340426</v>
      </c>
      <c r="I24" s="10">
        <v>35</v>
      </c>
      <c r="J24" s="144">
        <v>1.3064576334453154E-2</v>
      </c>
      <c r="K24" s="145">
        <v>35</v>
      </c>
      <c r="L24" s="144">
        <f t="shared" si="3"/>
        <v>1.2354394634662902E-2</v>
      </c>
      <c r="M24" s="145">
        <f t="shared" si="4"/>
        <v>0</v>
      </c>
      <c r="N24" s="147">
        <f t="shared" si="5"/>
        <v>0</v>
      </c>
      <c r="O24" s="10">
        <v>1</v>
      </c>
      <c r="P24" s="128">
        <v>0</v>
      </c>
      <c r="Q24" s="131">
        <f>[1]Громад_Виправ!C29+[1]Громад_Виправ!M29+[1]Звільн_з_випр_УДЗ_і_Розш!C28+[1]Позб_права!C29</f>
        <v>2833</v>
      </c>
      <c r="R24" s="160"/>
      <c r="S24" s="132"/>
      <c r="T24" s="132"/>
    </row>
    <row r="25" spans="1:20" s="18" customFormat="1" ht="21" customHeight="1">
      <c r="A25" s="81">
        <v>22</v>
      </c>
      <c r="B25" s="127" t="s">
        <v>17</v>
      </c>
      <c r="C25" s="10">
        <v>79</v>
      </c>
      <c r="D25" s="144">
        <v>2.6412571046472752E-2</v>
      </c>
      <c r="E25" s="81">
        <v>95</v>
      </c>
      <c r="F25" s="144">
        <f t="shared" si="0"/>
        <v>2.8963414634146343E-2</v>
      </c>
      <c r="G25" s="145">
        <f t="shared" si="1"/>
        <v>16</v>
      </c>
      <c r="H25" s="146">
        <f t="shared" si="2"/>
        <v>0.20253164556962025</v>
      </c>
      <c r="I25" s="10">
        <v>39</v>
      </c>
      <c r="J25" s="144">
        <v>1.3039117352056168E-2</v>
      </c>
      <c r="K25" s="145">
        <v>57</v>
      </c>
      <c r="L25" s="144">
        <f t="shared" si="3"/>
        <v>1.7378048780487806E-2</v>
      </c>
      <c r="M25" s="145">
        <f t="shared" si="4"/>
        <v>18</v>
      </c>
      <c r="N25" s="147">
        <f t="shared" si="5"/>
        <v>0.46153846153846156</v>
      </c>
      <c r="O25" s="10">
        <v>0</v>
      </c>
      <c r="P25" s="128">
        <v>0</v>
      </c>
      <c r="Q25" s="131">
        <f>[1]Громад_Виправ!C30+[1]Громад_Виправ!M30+[1]Звільн_з_випр_УДЗ_і_Розш!C29+[1]Позб_права!C30</f>
        <v>3280</v>
      </c>
      <c r="R25" s="160"/>
      <c r="S25" s="132"/>
      <c r="T25" s="132"/>
    </row>
    <row r="26" spans="1:20" s="18" customFormat="1" ht="21" customHeight="1">
      <c r="A26" s="81">
        <v>23</v>
      </c>
      <c r="B26" s="127" t="s">
        <v>19</v>
      </c>
      <c r="C26" s="100">
        <v>7</v>
      </c>
      <c r="D26" s="149">
        <v>4.0816326530612249E-3</v>
      </c>
      <c r="E26" s="81">
        <v>8</v>
      </c>
      <c r="F26" s="144">
        <f t="shared" si="0"/>
        <v>4.5300113250283129E-3</v>
      </c>
      <c r="G26" s="145">
        <f t="shared" si="1"/>
        <v>1</v>
      </c>
      <c r="H26" s="146">
        <f t="shared" si="2"/>
        <v>0.14285714285714285</v>
      </c>
      <c r="I26" s="100">
        <v>7</v>
      </c>
      <c r="J26" s="149">
        <v>4.0816326530612249E-3</v>
      </c>
      <c r="K26" s="145">
        <v>8</v>
      </c>
      <c r="L26" s="144">
        <f t="shared" si="3"/>
        <v>4.5300113250283129E-3</v>
      </c>
      <c r="M26" s="145">
        <f t="shared" si="4"/>
        <v>1</v>
      </c>
      <c r="N26" s="147">
        <f t="shared" si="5"/>
        <v>0.14285714285714285</v>
      </c>
      <c r="O26" s="100">
        <v>0</v>
      </c>
      <c r="P26" s="128">
        <v>0</v>
      </c>
      <c r="Q26" s="131">
        <f>[1]Громад_Виправ!C31+[1]Громад_Виправ!M31+[1]Звільн_з_випр_УДЗ_і_Розш!C30+[1]Позб_права!C31</f>
        <v>1766</v>
      </c>
      <c r="R26" s="160"/>
      <c r="S26" s="132"/>
      <c r="T26" s="132"/>
    </row>
    <row r="27" spans="1:20" s="18" customFormat="1" ht="21" customHeight="1" thickBot="1">
      <c r="A27" s="82">
        <v>24</v>
      </c>
      <c r="B27" s="127" t="s">
        <v>18</v>
      </c>
      <c r="C27" s="100">
        <v>40</v>
      </c>
      <c r="D27" s="149">
        <v>1.5031942878617061E-2</v>
      </c>
      <c r="E27" s="82">
        <v>37</v>
      </c>
      <c r="F27" s="144">
        <f t="shared" si="0"/>
        <v>1.5429524603836531E-2</v>
      </c>
      <c r="G27" s="150">
        <f t="shared" si="1"/>
        <v>-3</v>
      </c>
      <c r="H27" s="151">
        <f t="shared" si="2"/>
        <v>-7.4999999999999997E-2</v>
      </c>
      <c r="I27" s="100">
        <v>31</v>
      </c>
      <c r="J27" s="149">
        <v>1.1649755730928222E-2</v>
      </c>
      <c r="K27" s="150">
        <v>31</v>
      </c>
      <c r="L27" s="152">
        <f t="shared" si="3"/>
        <v>1.292743953294412E-2</v>
      </c>
      <c r="M27" s="150">
        <f t="shared" si="4"/>
        <v>0</v>
      </c>
      <c r="N27" s="147">
        <f t="shared" si="5"/>
        <v>0</v>
      </c>
      <c r="O27" s="100">
        <v>0</v>
      </c>
      <c r="P27" s="129">
        <v>0</v>
      </c>
      <c r="Q27" s="131">
        <f>[1]Громад_Виправ!C32+[1]Громад_Виправ!M32+[1]Звільн_з_випр_УДЗ_і_Розш!C31+[1]Позб_права!C32</f>
        <v>2398</v>
      </c>
      <c r="R27" s="160"/>
      <c r="S27" s="132"/>
      <c r="T27" s="132"/>
    </row>
    <row r="28" spans="1:20" ht="21" customHeight="1" thickBot="1">
      <c r="A28" s="280" t="s">
        <v>40</v>
      </c>
      <c r="B28" s="281"/>
      <c r="C28" s="153">
        <v>2123</v>
      </c>
      <c r="D28" s="154">
        <v>1.9604946024065234E-2</v>
      </c>
      <c r="E28" s="155">
        <f>SUM(E4:E27)</f>
        <v>1509</v>
      </c>
      <c r="F28" s="144">
        <f t="shared" si="0"/>
        <v>1.515592828805303E-2</v>
      </c>
      <c r="G28" s="155">
        <f t="shared" si="1"/>
        <v>-614</v>
      </c>
      <c r="H28" s="156">
        <f>G28/C28</f>
        <v>-0.28921337729627883</v>
      </c>
      <c r="I28" s="153">
        <v>1541</v>
      </c>
      <c r="J28" s="154">
        <v>1.4230438918080322E-2</v>
      </c>
      <c r="K28" s="155">
        <f>SUM(K4:K27)</f>
        <v>1122</v>
      </c>
      <c r="L28" s="157">
        <f t="shared" si="3"/>
        <v>1.1269020238035454E-2</v>
      </c>
      <c r="M28" s="158">
        <f t="shared" si="4"/>
        <v>-419</v>
      </c>
      <c r="N28" s="159">
        <f>M28/I28</f>
        <v>-0.2719013627514601</v>
      </c>
      <c r="O28" s="153">
        <v>43</v>
      </c>
      <c r="P28" s="130">
        <f>SUM(P4:P27)</f>
        <v>30</v>
      </c>
      <c r="Q28" s="131">
        <f>SUM(Q4:Q27)</f>
        <v>99565</v>
      </c>
      <c r="R28" s="161"/>
      <c r="S28" s="135"/>
      <c r="T28" s="132"/>
    </row>
    <row r="29" spans="1:20" ht="21.75" customHeight="1">
      <c r="D29" s="83"/>
      <c r="E29" s="84"/>
      <c r="F29" s="84"/>
      <c r="G29" s="84"/>
      <c r="H29" s="84"/>
      <c r="I29" s="33"/>
      <c r="J29" s="33"/>
      <c r="K29" s="33"/>
      <c r="L29" s="85"/>
      <c r="M29" s="85"/>
      <c r="N29" s="85"/>
      <c r="O29" s="85"/>
      <c r="R29" s="86"/>
    </row>
    <row r="30" spans="1:20" ht="16.5">
      <c r="A30" s="282" t="s">
        <v>60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t="s">
        <v>60</v>
      </c>
      <c r="R30" s="86"/>
    </row>
    <row r="31" spans="1:20" ht="12.75" customHeight="1">
      <c r="A31" s="282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t="s">
        <v>60</v>
      </c>
    </row>
    <row r="32" spans="1:20" ht="18.75">
      <c r="A32" s="87"/>
      <c r="B32" s="87"/>
      <c r="C32" s="88"/>
      <c r="D32" s="89"/>
      <c r="E32" s="89"/>
      <c r="F32" s="89"/>
      <c r="G32" s="89"/>
      <c r="H32" s="89"/>
    </row>
    <row r="33" spans="1:3" ht="18.75">
      <c r="A33" s="87"/>
      <c r="B33" s="87"/>
      <c r="C33" s="88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2023-01-06T07:16:03Z</dcterms:modified>
</cp:coreProperties>
</file>