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ПРОБАЦІЯ\7.Картка діяльності\01.07. 2022 А_Р+П\ІНФОГРАФІКА\на сайт 01.07.2022\Табл\"/>
    </mc:Choice>
  </mc:AlternateContent>
  <bookViews>
    <workbookView xWindow="120" yWindow="360" windowWidth="9720" windowHeight="7080" tabRatio="664"/>
  </bookViews>
  <sheets>
    <sheet name="Загальна" sheetId="12" r:id="rId1"/>
    <sheet name="Неповнолітні" sheetId="13" r:id="rId2"/>
    <sheet name="всього" sheetId="14" state="hidden" r:id="rId3"/>
    <sheet name="нл" sheetId="15" state="hidden" r:id="rId4"/>
  </sheets>
  <definedNames>
    <definedName name="_xlnm.Print_Area" localSheetId="0">Загальна!$A$1:$R$30</definedName>
    <definedName name="_xlnm.Print_Area" localSheetId="1">Неповнолітні!$A$1:$Q$29</definedName>
  </definedNames>
  <calcPr calcId="162913"/>
</workbook>
</file>

<file path=xl/calcChain.xml><?xml version="1.0" encoding="utf-8"?>
<calcChain xmlns="http://schemas.openxmlformats.org/spreadsheetml/2006/main">
  <c r="O29" i="13" l="1"/>
  <c r="L28" i="13"/>
  <c r="F26" i="13"/>
  <c r="L25" i="13"/>
  <c r="L24" i="13"/>
  <c r="O22" i="13"/>
  <c r="F21" i="13"/>
  <c r="L20" i="13"/>
  <c r="F19" i="13"/>
  <c r="L19" i="13"/>
  <c r="O18" i="13"/>
  <c r="F18" i="13"/>
  <c r="F17" i="13"/>
  <c r="L16" i="13"/>
  <c r="L15" i="13"/>
  <c r="O14" i="13"/>
  <c r="F14" i="13"/>
  <c r="L12" i="13"/>
  <c r="F11" i="13"/>
  <c r="L11" i="13"/>
  <c r="F10" i="13"/>
  <c r="O7" i="13"/>
  <c r="L7" i="13"/>
  <c r="Q6" i="13"/>
  <c r="F6" i="13"/>
  <c r="Q5" i="13"/>
  <c r="L5" i="13"/>
  <c r="L28" i="12"/>
  <c r="L27" i="12"/>
  <c r="F23" i="12"/>
  <c r="F22" i="12"/>
  <c r="C21" i="12"/>
  <c r="I21" i="12"/>
  <c r="F20" i="12"/>
  <c r="F19" i="12"/>
  <c r="F18" i="12"/>
  <c r="G18" i="12"/>
  <c r="C17" i="12"/>
  <c r="E17" i="12"/>
  <c r="F14" i="12"/>
  <c r="G14" i="12"/>
  <c r="F12" i="12"/>
  <c r="F10" i="12"/>
  <c r="G10" i="12"/>
  <c r="F9" i="12"/>
  <c r="C9" i="12"/>
  <c r="E9" i="12"/>
  <c r="Q8" i="12"/>
  <c r="F8" i="12"/>
  <c r="Q7" i="12"/>
  <c r="O7" i="12"/>
  <c r="F7" i="12"/>
  <c r="G7" i="12"/>
  <c r="F6" i="12"/>
  <c r="G6" i="12"/>
  <c r="Q5" i="12"/>
  <c r="L29" i="13"/>
  <c r="F23" i="13"/>
  <c r="F22" i="13"/>
  <c r="G22" i="13"/>
  <c r="L22" i="13"/>
  <c r="L21" i="13"/>
  <c r="L17" i="13"/>
  <c r="F16" i="13"/>
  <c r="G16" i="13"/>
  <c r="L14" i="13"/>
  <c r="L13" i="13"/>
  <c r="C11" i="13"/>
  <c r="G11" i="13"/>
  <c r="Q9" i="13"/>
  <c r="L9" i="13"/>
  <c r="Q7" i="13"/>
  <c r="F7" i="13"/>
  <c r="G7" i="13"/>
  <c r="L6" i="13"/>
  <c r="F27" i="12"/>
  <c r="F26" i="12"/>
  <c r="G26" i="12"/>
  <c r="L25" i="12"/>
  <c r="L22" i="12"/>
  <c r="L21" i="12"/>
  <c r="L20" i="12"/>
  <c r="L18" i="12"/>
  <c r="L17" i="12"/>
  <c r="H17" i="12"/>
  <c r="I17" i="12"/>
  <c r="L16" i="12"/>
  <c r="F15" i="12"/>
  <c r="L14" i="12"/>
  <c r="L12" i="12"/>
  <c r="F11" i="12"/>
  <c r="G11" i="12"/>
  <c r="L11" i="12"/>
  <c r="L9" i="12"/>
  <c r="L8" i="12"/>
  <c r="L7" i="12"/>
  <c r="Q6" i="12"/>
  <c r="Q29" i="12"/>
  <c r="P28" i="13"/>
  <c r="F28" i="13"/>
  <c r="G28" i="13"/>
  <c r="P26" i="13"/>
  <c r="P25" i="13"/>
  <c r="F25" i="13"/>
  <c r="F24" i="13"/>
  <c r="C23" i="13"/>
  <c r="G23" i="13"/>
  <c r="P22" i="13"/>
  <c r="P21" i="13"/>
  <c r="F20" i="13"/>
  <c r="P18" i="13"/>
  <c r="L18" i="13"/>
  <c r="P17" i="13"/>
  <c r="C16" i="13"/>
  <c r="P14" i="13"/>
  <c r="F13" i="13"/>
  <c r="P12" i="13"/>
  <c r="L10" i="13"/>
  <c r="C10" i="13"/>
  <c r="G10" i="13"/>
  <c r="P9" i="13"/>
  <c r="P8" i="13"/>
  <c r="F8" i="13"/>
  <c r="P6" i="13"/>
  <c r="J6" i="13"/>
  <c r="F5" i="13"/>
  <c r="G5" i="13"/>
  <c r="M5" i="13"/>
  <c r="L29" i="12"/>
  <c r="P28" i="12"/>
  <c r="P25" i="12"/>
  <c r="P24" i="12"/>
  <c r="D24" i="12"/>
  <c r="Q23" i="12"/>
  <c r="P21" i="12"/>
  <c r="P20" i="12"/>
  <c r="Q19" i="12"/>
  <c r="P17" i="12"/>
  <c r="P16" i="12"/>
  <c r="Q15" i="12"/>
  <c r="C15" i="12"/>
  <c r="P13" i="12"/>
  <c r="L13" i="12"/>
  <c r="Q12" i="12"/>
  <c r="P12" i="12"/>
  <c r="Q11" i="12"/>
  <c r="P9" i="12"/>
  <c r="P8" i="12"/>
  <c r="J7" i="12"/>
  <c r="L6" i="12"/>
  <c r="L5" i="12"/>
  <c r="P29" i="13"/>
  <c r="P24" i="13"/>
  <c r="P15" i="13"/>
  <c r="F12" i="13"/>
  <c r="M12" i="13"/>
  <c r="F9" i="13"/>
  <c r="Q8" i="13"/>
  <c r="F24" i="12"/>
  <c r="F21" i="12"/>
  <c r="G21" i="12"/>
  <c r="F17" i="12"/>
  <c r="G17" i="12"/>
  <c r="F13" i="12"/>
  <c r="G13" i="12"/>
  <c r="P6" i="12"/>
  <c r="P5" i="12"/>
  <c r="F5" i="12"/>
  <c r="F29" i="13"/>
  <c r="Q27" i="13"/>
  <c r="F27" i="13"/>
  <c r="Q26" i="13"/>
  <c r="Q21" i="13"/>
  <c r="M20" i="13"/>
  <c r="M16" i="13"/>
  <c r="Q14" i="13"/>
  <c r="J10" i="13"/>
  <c r="O6" i="13"/>
  <c r="O5" i="13"/>
  <c r="J5" i="13"/>
  <c r="K5" i="13"/>
  <c r="L24" i="12"/>
  <c r="Q18" i="12"/>
  <c r="M16" i="12"/>
  <c r="O11" i="12"/>
  <c r="L26" i="13"/>
  <c r="P20" i="13"/>
  <c r="L8" i="13"/>
  <c r="Q10" i="13"/>
  <c r="P11" i="13"/>
  <c r="Q11" i="13"/>
  <c r="Q12" i="13"/>
  <c r="P13" i="13"/>
  <c r="Q13" i="13"/>
  <c r="H15" i="13"/>
  <c r="I15" i="13"/>
  <c r="Q15" i="13"/>
  <c r="J16" i="13"/>
  <c r="Q16" i="13"/>
  <c r="O17" i="13"/>
  <c r="Q17" i="13"/>
  <c r="Q18" i="13"/>
  <c r="M19" i="13"/>
  <c r="O19" i="13"/>
  <c r="P19" i="13"/>
  <c r="Q19" i="13"/>
  <c r="Q20" i="13"/>
  <c r="J21" i="13"/>
  <c r="M21" i="13"/>
  <c r="M22" i="13"/>
  <c r="Q22" i="13"/>
  <c r="L23" i="13"/>
  <c r="M23" i="13"/>
  <c r="P23" i="13"/>
  <c r="Q23" i="13"/>
  <c r="J24" i="13"/>
  <c r="M24" i="13"/>
  <c r="N24" i="13"/>
  <c r="Q24" i="13"/>
  <c r="O25" i="13"/>
  <c r="Q25" i="13"/>
  <c r="M26" i="13"/>
  <c r="N26" i="13"/>
  <c r="O26" i="13"/>
  <c r="L27" i="13"/>
  <c r="M27" i="13"/>
  <c r="N27" i="13"/>
  <c r="P27" i="13"/>
  <c r="M28" i="13"/>
  <c r="N28" i="13"/>
  <c r="Q28" i="13"/>
  <c r="Q29" i="13"/>
  <c r="M29" i="13"/>
  <c r="N29" i="13"/>
  <c r="M25" i="13"/>
  <c r="M13" i="13"/>
  <c r="M10" i="13"/>
  <c r="M11" i="13"/>
  <c r="M15" i="13"/>
  <c r="M17" i="13"/>
  <c r="O13" i="13"/>
  <c r="M26" i="12"/>
  <c r="N26" i="12"/>
  <c r="M27" i="12"/>
  <c r="M14" i="12"/>
  <c r="M19" i="12"/>
  <c r="N19" i="12"/>
  <c r="L26" i="12"/>
  <c r="L10" i="12"/>
  <c r="L15" i="12"/>
  <c r="L19" i="12"/>
  <c r="L23" i="12"/>
  <c r="D6" i="12"/>
  <c r="D7" i="12"/>
  <c r="O8" i="12"/>
  <c r="H9" i="12"/>
  <c r="Q9" i="12"/>
  <c r="J10" i="12"/>
  <c r="K10" i="12"/>
  <c r="P10" i="12"/>
  <c r="Q10" i="12"/>
  <c r="P11" i="12"/>
  <c r="J12" i="12"/>
  <c r="H13" i="12"/>
  <c r="I13" i="12"/>
  <c r="Q13" i="12"/>
  <c r="P14" i="12"/>
  <c r="Q14" i="12"/>
  <c r="O15" i="12"/>
  <c r="F16" i="12"/>
  <c r="Q16" i="12"/>
  <c r="O17" i="12"/>
  <c r="Q17" i="12"/>
  <c r="H18" i="12"/>
  <c r="P18" i="12"/>
  <c r="O19" i="12"/>
  <c r="P19" i="12"/>
  <c r="H20" i="12"/>
  <c r="Q20" i="12"/>
  <c r="O21" i="12"/>
  <c r="Q21" i="12"/>
  <c r="P22" i="12"/>
  <c r="Q22" i="12"/>
  <c r="O24" i="12"/>
  <c r="Q24" i="12"/>
  <c r="F25" i="12"/>
  <c r="G25" i="12"/>
  <c r="Q25" i="12"/>
  <c r="H26" i="12"/>
  <c r="J26" i="12"/>
  <c r="K26" i="12"/>
  <c r="P26" i="12"/>
  <c r="Q26" i="12"/>
  <c r="J27" i="12"/>
  <c r="K27" i="12"/>
  <c r="O27" i="12"/>
  <c r="Q27" i="12"/>
  <c r="F28" i="12"/>
  <c r="H28" i="12"/>
  <c r="I28" i="12"/>
  <c r="Q28" i="12"/>
  <c r="O5" i="12"/>
  <c r="O20" i="13"/>
  <c r="O9" i="13"/>
  <c r="J7" i="13"/>
  <c r="O12" i="13"/>
  <c r="H28" i="13"/>
  <c r="I28" i="13"/>
  <c r="H21" i="12"/>
  <c r="O16" i="12"/>
  <c r="H12" i="12"/>
  <c r="O12" i="12"/>
  <c r="O28" i="12"/>
  <c r="H27" i="13"/>
  <c r="H29" i="13"/>
  <c r="J16" i="12"/>
  <c r="P27" i="12"/>
  <c r="F15" i="13"/>
  <c r="O21" i="13"/>
  <c r="P15" i="12"/>
  <c r="P23" i="12"/>
  <c r="M6" i="12"/>
  <c r="N6" i="12"/>
  <c r="P16" i="13"/>
  <c r="O27" i="13"/>
  <c r="M18" i="13"/>
  <c r="D15" i="13"/>
  <c r="E15" i="13"/>
  <c r="D21" i="13"/>
  <c r="M6" i="13"/>
  <c r="N6" i="13"/>
  <c r="D11" i="13"/>
  <c r="D16" i="13"/>
  <c r="J9" i="13"/>
  <c r="D29" i="13"/>
  <c r="D24" i="13"/>
  <c r="J13" i="13"/>
  <c r="H7" i="13"/>
  <c r="K7" i="13"/>
  <c r="D10" i="13"/>
  <c r="E10" i="13"/>
  <c r="D18" i="13"/>
  <c r="D14" i="13"/>
  <c r="E14" i="13"/>
  <c r="C28" i="13"/>
  <c r="D19" i="13"/>
  <c r="J18" i="13"/>
  <c r="K18" i="13"/>
  <c r="D17" i="13"/>
  <c r="D9" i="13"/>
  <c r="C19" i="13"/>
  <c r="G19" i="13"/>
  <c r="D27" i="13"/>
  <c r="E27" i="13"/>
  <c r="D28" i="13"/>
  <c r="E28" i="13"/>
  <c r="D12" i="13"/>
  <c r="D23" i="13"/>
  <c r="E23" i="13"/>
  <c r="D22" i="13"/>
  <c r="D20" i="13"/>
  <c r="D13" i="13"/>
  <c r="E13" i="13"/>
  <c r="M7" i="13"/>
  <c r="M9" i="13"/>
  <c r="N9" i="13"/>
  <c r="M14" i="13"/>
  <c r="H20" i="13"/>
  <c r="D11" i="12"/>
  <c r="E11" i="12"/>
  <c r="D18" i="12"/>
  <c r="E18" i="12"/>
  <c r="D19" i="12"/>
  <c r="D21" i="12"/>
  <c r="E21" i="12"/>
  <c r="D22" i="12"/>
  <c r="D23" i="12"/>
  <c r="E23" i="12"/>
  <c r="D25" i="12"/>
  <c r="E25" i="12"/>
  <c r="D26" i="12"/>
  <c r="E26" i="12"/>
  <c r="D27" i="12"/>
  <c r="D28" i="12"/>
  <c r="D15" i="12"/>
  <c r="E15" i="12"/>
  <c r="D14" i="12"/>
  <c r="J5" i="12"/>
  <c r="P7" i="12"/>
  <c r="M8" i="12"/>
  <c r="D10" i="12"/>
  <c r="D12" i="12"/>
  <c r="M7" i="12"/>
  <c r="N7" i="12"/>
  <c r="J8" i="12"/>
  <c r="J14" i="12"/>
  <c r="J15" i="12"/>
  <c r="C20" i="12"/>
  <c r="G20" i="12"/>
  <c r="J20" i="12"/>
  <c r="J23" i="12"/>
  <c r="J24" i="12"/>
  <c r="J25" i="12"/>
  <c r="K25" i="12"/>
  <c r="J28" i="12"/>
  <c r="K28" i="12"/>
  <c r="J19" i="12"/>
  <c r="J6" i="12"/>
  <c r="J25" i="13"/>
  <c r="C27" i="13"/>
  <c r="G27" i="13"/>
  <c r="J27" i="13"/>
  <c r="J29" i="13"/>
  <c r="K29" i="13"/>
  <c r="J26" i="13"/>
  <c r="J8" i="13"/>
  <c r="D7" i="13"/>
  <c r="E7" i="13"/>
  <c r="J28" i="13"/>
  <c r="J19" i="13"/>
  <c r="K19" i="13"/>
  <c r="J12" i="13"/>
  <c r="H13" i="13"/>
  <c r="K13" i="13"/>
  <c r="J20" i="13"/>
  <c r="H21" i="13"/>
  <c r="I21" i="13"/>
  <c r="J11" i="13"/>
  <c r="J15" i="13"/>
  <c r="H5" i="13"/>
  <c r="I5" i="13"/>
  <c r="J23" i="13"/>
  <c r="K23" i="13"/>
  <c r="P10" i="13"/>
  <c r="P5" i="13"/>
  <c r="P7" i="13"/>
  <c r="D6" i="13"/>
  <c r="E6" i="13"/>
  <c r="D8" i="13"/>
  <c r="H14" i="13"/>
  <c r="K14" i="13"/>
  <c r="H18" i="13"/>
  <c r="N18" i="13"/>
  <c r="H22" i="13"/>
  <c r="D25" i="13"/>
  <c r="D26" i="13"/>
  <c r="H10" i="13"/>
  <c r="I10" i="13"/>
  <c r="J17" i="13"/>
  <c r="D5" i="13"/>
  <c r="E5" i="13"/>
  <c r="H6" i="13"/>
  <c r="K6" i="13"/>
  <c r="M8" i="13"/>
  <c r="N8" i="13"/>
  <c r="J14" i="13"/>
  <c r="J22" i="13"/>
  <c r="K22" i="13"/>
  <c r="D5" i="12"/>
  <c r="O6" i="12"/>
  <c r="O29" i="12"/>
  <c r="O10" i="12"/>
  <c r="O14" i="12"/>
  <c r="D16" i="12"/>
  <c r="D17" i="12"/>
  <c r="O18" i="12"/>
  <c r="D20" i="12"/>
  <c r="O22" i="12"/>
  <c r="M28" i="12"/>
  <c r="N28" i="12"/>
  <c r="D13" i="12"/>
  <c r="H23" i="12"/>
  <c r="I23" i="12"/>
  <c r="D8" i="12"/>
  <c r="O26" i="12"/>
  <c r="D9" i="12"/>
  <c r="H11" i="12"/>
  <c r="I11" i="12"/>
  <c r="H15" i="12"/>
  <c r="I15" i="12"/>
  <c r="H19" i="12"/>
  <c r="K19" i="12"/>
  <c r="O9" i="12"/>
  <c r="O13" i="12"/>
  <c r="J21" i="12"/>
  <c r="K21" i="12"/>
  <c r="O25" i="12"/>
  <c r="M5" i="12"/>
  <c r="H10" i="12"/>
  <c r="I10" i="12"/>
  <c r="H14" i="12"/>
  <c r="K14" i="12"/>
  <c r="M17" i="12"/>
  <c r="M25" i="12"/>
  <c r="N25" i="12"/>
  <c r="M29" i="12"/>
  <c r="C22" i="13"/>
  <c r="I22" i="13"/>
  <c r="C25" i="13"/>
  <c r="O8" i="13"/>
  <c r="H9" i="13"/>
  <c r="O16" i="13"/>
  <c r="O24" i="13"/>
  <c r="C7" i="13"/>
  <c r="H17" i="13"/>
  <c r="C29" i="13"/>
  <c r="G29" i="13"/>
  <c r="H8" i="13"/>
  <c r="C8" i="13"/>
  <c r="C5" i="13"/>
  <c r="C15" i="13"/>
  <c r="G15" i="13"/>
  <c r="H26" i="13"/>
  <c r="H24" i="12"/>
  <c r="K24" i="12"/>
  <c r="O23" i="12"/>
  <c r="O20" i="12"/>
  <c r="H25" i="12"/>
  <c r="I25" i="12"/>
  <c r="C6" i="12"/>
  <c r="C7" i="12"/>
  <c r="E7" i="12"/>
  <c r="H16" i="12"/>
  <c r="N16" i="12"/>
  <c r="C25" i="12"/>
  <c r="C19" i="12"/>
  <c r="G19" i="12"/>
  <c r="C26" i="12"/>
  <c r="H8" i="12"/>
  <c r="C11" i="12"/>
  <c r="H22" i="12"/>
  <c r="C27" i="12"/>
  <c r="G27" i="12"/>
  <c r="N20" i="13"/>
  <c r="G25" i="13"/>
  <c r="K27" i="13"/>
  <c r="G15" i="12"/>
  <c r="I26" i="12"/>
  <c r="K28" i="13"/>
  <c r="N13" i="13"/>
  <c r="K8" i="13"/>
  <c r="I29" i="13"/>
  <c r="C20" i="13"/>
  <c r="I20" i="13"/>
  <c r="E16" i="13"/>
  <c r="C17" i="13"/>
  <c r="G17" i="13"/>
  <c r="K15" i="13"/>
  <c r="O28" i="13"/>
  <c r="H12" i="13"/>
  <c r="K12" i="13"/>
  <c r="C21" i="13"/>
  <c r="G21" i="13"/>
  <c r="C24" i="13"/>
  <c r="E24" i="13"/>
  <c r="H24" i="13"/>
  <c r="I27" i="13"/>
  <c r="C26" i="13"/>
  <c r="G26" i="13"/>
  <c r="K20" i="13"/>
  <c r="H11" i="13"/>
  <c r="N11" i="13"/>
  <c r="O10" i="13"/>
  <c r="N5" i="13"/>
  <c r="C6" i="13"/>
  <c r="O11" i="13"/>
  <c r="C12" i="13"/>
  <c r="H16" i="13"/>
  <c r="I16" i="13"/>
  <c r="H19" i="13"/>
  <c r="H25" i="13"/>
  <c r="E29" i="13"/>
  <c r="N22" i="13"/>
  <c r="C9" i="13"/>
  <c r="I9" i="13"/>
  <c r="C18" i="13"/>
  <c r="G18" i="13"/>
  <c r="O23" i="13"/>
  <c r="N7" i="13"/>
  <c r="C14" i="13"/>
  <c r="I14" i="13"/>
  <c r="C13" i="13"/>
  <c r="O15" i="13"/>
  <c r="H23" i="13"/>
  <c r="I23" i="13"/>
  <c r="K12" i="12"/>
  <c r="G9" i="12"/>
  <c r="G24" i="12"/>
  <c r="M11" i="12"/>
  <c r="M15" i="12"/>
  <c r="N15" i="12"/>
  <c r="J17" i="12"/>
  <c r="M23" i="12"/>
  <c r="M12" i="12"/>
  <c r="N12" i="12"/>
  <c r="C29" i="12"/>
  <c r="C14" i="12"/>
  <c r="M20" i="12"/>
  <c r="N20" i="12"/>
  <c r="K20" i="12"/>
  <c r="J22" i="12"/>
  <c r="K22" i="12"/>
  <c r="H5" i="12"/>
  <c r="H29" i="12"/>
  <c r="I29" i="12"/>
  <c r="C28" i="12"/>
  <c r="J13" i="12"/>
  <c r="K13" i="12"/>
  <c r="J11" i="12"/>
  <c r="M9" i="12"/>
  <c r="N9" i="12"/>
  <c r="C8" i="12"/>
  <c r="M10" i="12"/>
  <c r="N10" i="12"/>
  <c r="C13" i="12"/>
  <c r="M18" i="12"/>
  <c r="N18" i="12"/>
  <c r="M22" i="12"/>
  <c r="N22" i="12"/>
  <c r="E19" i="12"/>
  <c r="C18" i="12"/>
  <c r="J9" i="12"/>
  <c r="K9" i="12"/>
  <c r="C22" i="12"/>
  <c r="G22" i="12"/>
  <c r="J18" i="12"/>
  <c r="K18" i="12"/>
  <c r="C23" i="12"/>
  <c r="H6" i="12"/>
  <c r="I6" i="12"/>
  <c r="M24" i="12"/>
  <c r="N24" i="12"/>
  <c r="C5" i="12"/>
  <c r="G5" i="12"/>
  <c r="C10" i="12"/>
  <c r="E10" i="12"/>
  <c r="H7" i="12"/>
  <c r="I7" i="12"/>
  <c r="C12" i="12"/>
  <c r="G12" i="12"/>
  <c r="M13" i="12"/>
  <c r="C16" i="12"/>
  <c r="G16" i="12"/>
  <c r="M21" i="12"/>
  <c r="N21" i="12"/>
  <c r="C24" i="12"/>
  <c r="E24" i="12"/>
  <c r="H27" i="12"/>
  <c r="I24" i="13"/>
  <c r="K24" i="13"/>
  <c r="E20" i="13"/>
  <c r="G20" i="13"/>
  <c r="E12" i="13"/>
  <c r="G12" i="13"/>
  <c r="K11" i="13"/>
  <c r="I12" i="13"/>
  <c r="G6" i="13"/>
  <c r="E17" i="13"/>
  <c r="G13" i="13"/>
  <c r="I18" i="13"/>
  <c r="E18" i="13"/>
  <c r="N23" i="13"/>
  <c r="G9" i="13"/>
  <c r="N19" i="13"/>
  <c r="I19" i="13"/>
  <c r="I6" i="13"/>
  <c r="G24" i="13"/>
  <c r="E21" i="13"/>
  <c r="G14" i="13"/>
  <c r="G23" i="12"/>
  <c r="I16" i="12"/>
  <c r="I12" i="12"/>
  <c r="K6" i="12"/>
  <c r="G28" i="12"/>
  <c r="E28" i="12"/>
  <c r="I18" i="12"/>
  <c r="I24" i="12"/>
  <c r="E13" i="12"/>
  <c r="K5" i="12"/>
  <c r="E5" i="12"/>
  <c r="E14" i="12"/>
  <c r="N27" i="12"/>
  <c r="N12" i="13"/>
  <c r="K26" i="13"/>
  <c r="E26" i="13"/>
  <c r="I8" i="13"/>
  <c r="I7" i="13"/>
  <c r="E11" i="13"/>
  <c r="K9" i="13"/>
  <c r="N17" i="13"/>
  <c r="I13" i="13"/>
  <c r="N29" i="12"/>
  <c r="E12" i="12"/>
  <c r="I5" i="12"/>
  <c r="I9" i="12"/>
  <c r="N14" i="12"/>
  <c r="E16" i="12"/>
  <c r="K7" i="12"/>
  <c r="I14" i="12"/>
  <c r="I25" i="13"/>
  <c r="K25" i="13"/>
  <c r="E8" i="13"/>
  <c r="G8" i="13"/>
  <c r="E25" i="13"/>
  <c r="K23" i="12"/>
  <c r="E27" i="12"/>
  <c r="I20" i="12"/>
  <c r="K16" i="13"/>
  <c r="P29" i="12"/>
  <c r="K17" i="12"/>
  <c r="I11" i="13"/>
  <c r="N25" i="13"/>
  <c r="N5" i="12"/>
  <c r="N16" i="13"/>
  <c r="I27" i="12"/>
  <c r="N13" i="12"/>
  <c r="K11" i="12"/>
  <c r="N23" i="12"/>
  <c r="N11" i="12"/>
  <c r="E19" i="13"/>
  <c r="I22" i="12"/>
  <c r="I8" i="12"/>
  <c r="I19" i="12"/>
  <c r="I26" i="13"/>
  <c r="I17" i="13"/>
  <c r="N17" i="12"/>
  <c r="E8" i="12"/>
  <c r="E20" i="12"/>
  <c r="K17" i="13"/>
  <c r="J29" i="12"/>
  <c r="K29" i="12"/>
  <c r="K15" i="12"/>
  <c r="K8" i="12"/>
  <c r="N8" i="12"/>
  <c r="E22" i="12"/>
  <c r="N14" i="13"/>
  <c r="E22" i="13"/>
  <c r="E9" i="13"/>
  <c r="K16" i="12"/>
  <c r="D29" i="12"/>
  <c r="E29" i="12"/>
  <c r="E6" i="12"/>
  <c r="N15" i="13"/>
  <c r="N10" i="13"/>
  <c r="N21" i="13"/>
  <c r="K21" i="13"/>
  <c r="K10" i="13"/>
  <c r="F29" i="12"/>
  <c r="G29" i="12"/>
  <c r="G8" i="12"/>
</calcChain>
</file>

<file path=xl/sharedStrings.xml><?xml version="1.0" encoding="utf-8"?>
<sst xmlns="http://schemas.openxmlformats.org/spreadsheetml/2006/main" count="250" uniqueCount="86">
  <si>
    <t xml:space="preserve">ВСЬОГО </t>
  </si>
  <si>
    <t>№ з/п</t>
  </si>
  <si>
    <t>Область</t>
  </si>
  <si>
    <t>Вінницька</t>
  </si>
  <si>
    <t xml:space="preserve">Хмельницька </t>
  </si>
  <si>
    <t xml:space="preserve">Чернівецька </t>
  </si>
  <si>
    <t>Дніпропетровська</t>
  </si>
  <si>
    <t xml:space="preserve">Запорізька </t>
  </si>
  <si>
    <t xml:space="preserve">Донецька </t>
  </si>
  <si>
    <t xml:space="preserve">м.Київ та Київська </t>
  </si>
  <si>
    <t>Житомирська</t>
  </si>
  <si>
    <t xml:space="preserve">Черкаська </t>
  </si>
  <si>
    <t xml:space="preserve">Чернігівська </t>
  </si>
  <si>
    <t xml:space="preserve">Львівська </t>
  </si>
  <si>
    <t xml:space="preserve">Волинська </t>
  </si>
  <si>
    <t>Івано-Франківська</t>
  </si>
  <si>
    <t>Закарпатська</t>
  </si>
  <si>
    <t>Рівненська</t>
  </si>
  <si>
    <t>Тернопільська</t>
  </si>
  <si>
    <t>Одеська</t>
  </si>
  <si>
    <t>Миколаївська</t>
  </si>
  <si>
    <t>Херсонська</t>
  </si>
  <si>
    <t>Кіровоградська</t>
  </si>
  <si>
    <t>Харківська</t>
  </si>
  <si>
    <t>Полтавська</t>
  </si>
  <si>
    <t>Сумська</t>
  </si>
  <si>
    <t xml:space="preserve">Луганська </t>
  </si>
  <si>
    <t>Кількість отриманих ухвал суду щодо складення досудової доповіді стосовно обвинувачених, з них:</t>
  </si>
  <si>
    <t>всього отримано ухвал</t>
  </si>
  <si>
    <t>з вказаним терміном підготовки менше 10 днів</t>
  </si>
  <si>
    <t xml:space="preserve"> не підготовлено досудових доповідей з обʼєктивних обставин*</t>
  </si>
  <si>
    <t>Кількість підготовлених досудових доповідей та направлених до суду, з них:</t>
  </si>
  <si>
    <t>всього</t>
  </si>
  <si>
    <t>за участю обвинуваченого</t>
  </si>
  <si>
    <t>обвинувачений відмовився брати участь у складенні досудової доповіді (за наявності в матеріалах повідомлення про відмову)</t>
  </si>
  <si>
    <t xml:space="preserve">надано висновок про можливість виправлення без позбавлення або обмеження волі на певний строк </t>
  </si>
  <si>
    <t>Надійшло на виконання вироків суду щодо осіб, стосовно яких складалась досудова доповідь</t>
  </si>
  <si>
    <t>з них:</t>
  </si>
  <si>
    <t>%</t>
  </si>
  <si>
    <t xml:space="preserve">% </t>
  </si>
  <si>
    <t>у відношенні яких підрозділом готувалась досудова доповідь або наявна інформація про підготовку досудової доповіді іншим підрозділом з висновком про можливість виправлення без ізоляції від суспільства</t>
  </si>
  <si>
    <t>судом не враховано висновок про неможливість виправлення  обвинуваченого без ізоляції від суспільства</t>
  </si>
  <si>
    <t xml:space="preserve">Всього </t>
  </si>
  <si>
    <t xml:space="preserve">  з МИНУЛОГО періоду    </t>
  </si>
  <si>
    <t xml:space="preserve">К-сть отрим.ухв.суду щодо скл.ДД стос.обвин.протягом зв.місяця </t>
  </si>
  <si>
    <t xml:space="preserve">(з них)з вказаним терміном підготовки менше 10 днів      </t>
  </si>
  <si>
    <t xml:space="preserve">% термін 10 днів </t>
  </si>
  <si>
    <t xml:space="preserve"> К-сть підготовлених ДД та паправл. до суду протягом зв. Місяця</t>
  </si>
  <si>
    <t xml:space="preserve"> стосовно осіб з НИЗЬКИМ рівнем ризику      </t>
  </si>
  <si>
    <t xml:space="preserve"> стосовно осіб з СЕРЕДНІМ рівнем ризику     </t>
  </si>
  <si>
    <t xml:space="preserve"> стосовно осіб з ВИСОКИМ рівнем ризику      </t>
  </si>
  <si>
    <t xml:space="preserve">стосовно осіб з ДУЖЕ ВИСОКИМ рівнем ризику </t>
  </si>
  <si>
    <t xml:space="preserve">Контроль </t>
  </si>
  <si>
    <t xml:space="preserve"> к-сть підг.ДД за участю обвинуваченого</t>
  </si>
  <si>
    <t xml:space="preserve">Ошибка </t>
  </si>
  <si>
    <t xml:space="preserve">% участі </t>
  </si>
  <si>
    <t>(з них) висновк. про можл.випр.без позб.волі</t>
  </si>
  <si>
    <t xml:space="preserve">% позитивних </t>
  </si>
  <si>
    <t xml:space="preserve">Не підготвлено ДД з об"єктивних причин   </t>
  </si>
  <si>
    <t xml:space="preserve">К-сть направл. до суду про наявн.об.обст.   </t>
  </si>
  <si>
    <t xml:space="preserve">К-сть інф.отриман. з судів у відповідь   </t>
  </si>
  <si>
    <t xml:space="preserve">(з них) продовжено строк     </t>
  </si>
  <si>
    <t>К-сть ухвал суду,які знах.на стадії склад.ДД</t>
  </si>
  <si>
    <t xml:space="preserve">Надійшло на вик.вироків     </t>
  </si>
  <si>
    <t>(з них)з виснов.про МОЖЛ.випр.без ізоляц.в.с</t>
  </si>
  <si>
    <t xml:space="preserve">(з них)з виснов.про НЕМОЖЛ.випр.без ізоляц. </t>
  </si>
  <si>
    <t xml:space="preserve">% позитивних дд у вироках </t>
  </si>
  <si>
    <t xml:space="preserve">На стадії складання </t>
  </si>
  <si>
    <t>Формула</t>
  </si>
  <si>
    <t>Волинська</t>
  </si>
  <si>
    <t>Донецька</t>
  </si>
  <si>
    <t>Запорізька</t>
  </si>
  <si>
    <t>Київська та м. Київ</t>
  </si>
  <si>
    <t>Луганська</t>
  </si>
  <si>
    <t>Львівська</t>
  </si>
  <si>
    <t>Хмельницька</t>
  </si>
  <si>
    <t>Черкаська</t>
  </si>
  <si>
    <t>Чернівецька</t>
  </si>
  <si>
    <t>Чернігівська</t>
  </si>
  <si>
    <t xml:space="preserve">  ЗАГАЛОМ </t>
  </si>
  <si>
    <t>Перебуває на виконанні</t>
  </si>
  <si>
    <t xml:space="preserve">Жінки </t>
  </si>
  <si>
    <t xml:space="preserve">Обвинувачений відмовився від участі в скаданні ДД </t>
  </si>
  <si>
    <t>_</t>
  </si>
  <si>
    <t xml:space="preserve"> Інформація щодо отримання ухвал суду та  підготовки досудових доповідей стосовно обвинувачених уповноваженими органами з питань пробації станом на 01.07.2022</t>
  </si>
  <si>
    <t xml:space="preserve"> Інформація щодо отримання ухвал суду та  підготовки досудових доповідей стосовно неповнолітніх обвинувачених уповноваженими органами з питань пробації станом на 01.07.2022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</si>
</sst>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0"/>
      <name val="Arial"/>
    </font>
    <font>
      <b/>
      <sz val="14"/>
      <name val="Times New Roman"/>
      <family val="1"/>
      <charset val="204"/>
    </font>
    <font>
      <sz val="12"/>
      <name val="Arial"/>
      <family val="2"/>
      <charset val="204"/>
    </font>
    <font>
      <b/>
      <sz val="10"/>
      <name val="Times New Roman"/>
      <family val="1"/>
      <charset val="204"/>
    </font>
    <font>
      <b/>
      <sz val="14"/>
      <color indexed="8"/>
      <name val="Rockwell Extra Bold"/>
      <family val="1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sz val="16"/>
      <name val="Times New Roman"/>
      <family val="1"/>
      <charset val="204"/>
    </font>
    <font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120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2" fillId="0" borderId="0" xfId="0" applyFont="1"/>
    <xf numFmtId="0" fontId="5" fillId="0" borderId="0" xfId="0" applyFont="1"/>
    <xf numFmtId="0" fontId="8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9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8" fillId="0" borderId="0" xfId="0" applyNumberFormat="1" applyFont="1" applyAlignment="1">
      <alignment horizontal="center" vertical="center" wrapText="1"/>
    </xf>
    <xf numFmtId="0" fontId="8" fillId="0" borderId="1" xfId="0" applyFont="1" applyFill="1" applyBorder="1" applyAlignment="1">
      <alignment horizontal="center" wrapText="1"/>
    </xf>
    <xf numFmtId="0" fontId="8" fillId="3" borderId="1" xfId="0" applyFont="1" applyFill="1" applyBorder="1" applyAlignment="1">
      <alignment horizontal="center" wrapText="1"/>
    </xf>
    <xf numFmtId="0" fontId="9" fillId="3" borderId="1" xfId="0" applyFont="1" applyFill="1" applyBorder="1" applyAlignment="1">
      <alignment horizontal="center" wrapText="1"/>
    </xf>
    <xf numFmtId="0" fontId="9" fillId="0" borderId="1" xfId="0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9" fontId="8" fillId="0" borderId="1" xfId="0" applyNumberFormat="1" applyFont="1" applyBorder="1" applyAlignment="1">
      <alignment horizontal="center" vertical="center" wrapText="1"/>
    </xf>
    <xf numFmtId="9" fontId="8" fillId="0" borderId="1" xfId="0" applyNumberFormat="1" applyFont="1" applyFill="1" applyBorder="1" applyAlignment="1">
      <alignment horizontal="center" vertical="center" wrapText="1"/>
    </xf>
    <xf numFmtId="9" fontId="8" fillId="0" borderId="1" xfId="0" applyNumberFormat="1" applyFont="1" applyBorder="1" applyAlignment="1">
      <alignment horizontal="center" wrapText="1"/>
    </xf>
    <xf numFmtId="0" fontId="8" fillId="3" borderId="1" xfId="0" applyFont="1" applyFill="1" applyBorder="1" applyAlignment="1">
      <alignment horizontal="center"/>
    </xf>
    <xf numFmtId="9" fontId="8" fillId="3" borderId="1" xfId="0" applyNumberFormat="1" applyFont="1" applyFill="1" applyBorder="1" applyAlignment="1">
      <alignment horizontal="center" vertical="center" wrapText="1"/>
    </xf>
    <xf numFmtId="0" fontId="11" fillId="0" borderId="0" xfId="0" applyFont="1"/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 textRotation="90" wrapText="1"/>
    </xf>
    <xf numFmtId="0" fontId="12" fillId="0" borderId="5" xfId="0" applyFont="1" applyBorder="1" applyAlignment="1">
      <alignment horizontal="left" vertical="top" textRotation="90" wrapText="1"/>
    </xf>
    <xf numFmtId="0" fontId="12" fillId="0" borderId="6" xfId="0" applyFont="1" applyBorder="1" applyAlignment="1">
      <alignment horizontal="center" vertical="center" textRotation="90" wrapText="1"/>
    </xf>
    <xf numFmtId="0" fontId="12" fillId="4" borderId="3" xfId="0" applyFont="1" applyFill="1" applyBorder="1" applyAlignment="1">
      <alignment horizontal="center" vertical="center" textRotation="90" wrapText="1"/>
    </xf>
    <xf numFmtId="0" fontId="12" fillId="0" borderId="2" xfId="0" applyFont="1" applyBorder="1" applyAlignment="1">
      <alignment horizontal="center" vertical="center" textRotation="90" wrapText="1"/>
    </xf>
    <xf numFmtId="0" fontId="12" fillId="4" borderId="7" xfId="0" applyFont="1" applyFill="1" applyBorder="1" applyAlignment="1">
      <alignment horizontal="center" vertical="center" textRotation="90" wrapText="1"/>
    </xf>
    <xf numFmtId="0" fontId="12" fillId="0" borderId="8" xfId="0" applyFont="1" applyBorder="1" applyAlignment="1">
      <alignment horizontal="center" vertical="center" textRotation="90" wrapText="1"/>
    </xf>
    <xf numFmtId="0" fontId="12" fillId="5" borderId="3" xfId="0" applyFont="1" applyFill="1" applyBorder="1" applyAlignment="1">
      <alignment horizontal="center" vertical="center" textRotation="90" wrapText="1"/>
    </xf>
    <xf numFmtId="0" fontId="12" fillId="4" borderId="6" xfId="0" applyFont="1" applyFill="1" applyBorder="1" applyAlignment="1">
      <alignment horizontal="center" vertical="center" textRotation="90" wrapText="1"/>
    </xf>
    <xf numFmtId="0" fontId="12" fillId="0" borderId="3" xfId="0" applyFont="1" applyBorder="1" applyAlignment="1">
      <alignment horizontal="center" vertical="center" textRotation="90" wrapText="1"/>
    </xf>
    <xf numFmtId="0" fontId="12" fillId="4" borderId="4" xfId="0" applyFont="1" applyFill="1" applyBorder="1" applyAlignment="1">
      <alignment horizontal="center" vertical="center" textRotation="90" wrapText="1"/>
    </xf>
    <xf numFmtId="0" fontId="12" fillId="0" borderId="9" xfId="0" applyFont="1" applyBorder="1" applyAlignment="1">
      <alignment horizontal="center" vertical="center" textRotation="90" wrapText="1"/>
    </xf>
    <xf numFmtId="0" fontId="12" fillId="0" borderId="10" xfId="0" applyFont="1" applyBorder="1" applyAlignment="1">
      <alignment horizontal="center" vertical="center" textRotation="90" wrapText="1"/>
    </xf>
    <xf numFmtId="0" fontId="12" fillId="0" borderId="11" xfId="0" applyFont="1" applyBorder="1" applyAlignment="1">
      <alignment horizontal="center" vertical="center" textRotation="90" wrapText="1"/>
    </xf>
    <xf numFmtId="0" fontId="12" fillId="0" borderId="12" xfId="0" applyFont="1" applyBorder="1" applyAlignment="1">
      <alignment horizontal="center" vertical="center"/>
    </xf>
    <xf numFmtId="0" fontId="12" fillId="0" borderId="13" xfId="0" applyFont="1" applyBorder="1" applyAlignment="1">
      <alignment horizontal="left" vertical="center"/>
    </xf>
    <xf numFmtId="0" fontId="12" fillId="0" borderId="14" xfId="0" applyFont="1" applyBorder="1" applyAlignment="1">
      <alignment horizontal="left" vertical="center"/>
    </xf>
    <xf numFmtId="0" fontId="12" fillId="0" borderId="15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9" fontId="12" fillId="0" borderId="13" xfId="1" applyFont="1" applyFill="1" applyBorder="1" applyAlignment="1">
      <alignment horizontal="center" vertical="center"/>
    </xf>
    <xf numFmtId="0" fontId="12" fillId="4" borderId="17" xfId="0" applyFont="1" applyFill="1" applyBorder="1" applyAlignment="1">
      <alignment horizontal="center" vertical="center"/>
    </xf>
    <xf numFmtId="0" fontId="12" fillId="5" borderId="16" xfId="0" applyFont="1" applyFill="1" applyBorder="1" applyAlignment="1">
      <alignment horizontal="center" vertical="center"/>
    </xf>
    <xf numFmtId="9" fontId="12" fillId="4" borderId="16" xfId="1" applyFont="1" applyFill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1" fillId="0" borderId="18" xfId="0" applyFont="1" applyBorder="1"/>
    <xf numFmtId="0" fontId="11" fillId="0" borderId="1" xfId="0" applyFont="1" applyBorder="1"/>
    <xf numFmtId="0" fontId="11" fillId="0" borderId="19" xfId="0" applyFont="1" applyBorder="1"/>
    <xf numFmtId="0" fontId="12" fillId="0" borderId="18" xfId="0" applyFont="1" applyBorder="1" applyAlignment="1">
      <alignment horizontal="center" vertical="center"/>
    </xf>
    <xf numFmtId="0" fontId="12" fillId="0" borderId="20" xfId="0" applyFont="1" applyBorder="1" applyAlignment="1">
      <alignment horizontal="left" vertical="center"/>
    </xf>
    <xf numFmtId="0" fontId="12" fillId="0" borderId="21" xfId="0" applyFont="1" applyBorder="1" applyAlignment="1">
      <alignment horizontal="left" vertical="center"/>
    </xf>
    <xf numFmtId="0" fontId="12" fillId="0" borderId="22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9" fontId="12" fillId="0" borderId="20" xfId="1" applyFont="1" applyFill="1" applyBorder="1" applyAlignment="1">
      <alignment horizontal="center" vertical="center"/>
    </xf>
    <xf numFmtId="0" fontId="12" fillId="4" borderId="19" xfId="0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/>
    </xf>
    <xf numFmtId="9" fontId="12" fillId="4" borderId="1" xfId="1" applyFont="1" applyFill="1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0" fontId="12" fillId="0" borderId="24" xfId="0" applyFont="1" applyBorder="1" applyAlignment="1">
      <alignment horizontal="left" vertical="center"/>
    </xf>
    <xf numFmtId="0" fontId="12" fillId="0" borderId="25" xfId="0" applyFont="1" applyBorder="1" applyAlignment="1">
      <alignment horizontal="left" vertical="center"/>
    </xf>
    <xf numFmtId="0" fontId="12" fillId="0" borderId="26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9" fontId="12" fillId="0" borderId="24" xfId="1" applyFont="1" applyFill="1" applyBorder="1" applyAlignment="1">
      <alignment horizontal="center" vertical="center"/>
    </xf>
    <xf numFmtId="0" fontId="12" fillId="4" borderId="28" xfId="0" applyFont="1" applyFill="1" applyBorder="1" applyAlignment="1">
      <alignment horizontal="center" vertical="center"/>
    </xf>
    <xf numFmtId="9" fontId="12" fillId="4" borderId="27" xfId="1" applyFont="1" applyFill="1" applyBorder="1" applyAlignment="1">
      <alignment horizontal="center" vertical="center"/>
    </xf>
    <xf numFmtId="0" fontId="13" fillId="0" borderId="0" xfId="0" applyFont="1"/>
    <xf numFmtId="0" fontId="14" fillId="0" borderId="2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4" xfId="0" applyFont="1" applyBorder="1" applyAlignment="1">
      <alignment horizontal="left" vertical="center"/>
    </xf>
    <xf numFmtId="0" fontId="14" fillId="0" borderId="5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9" fontId="14" fillId="0" borderId="3" xfId="1" applyFont="1" applyFill="1" applyBorder="1" applyAlignment="1">
      <alignment horizontal="center" vertical="center"/>
    </xf>
    <xf numFmtId="0" fontId="14" fillId="4" borderId="7" xfId="0" applyFont="1" applyFill="1" applyBorder="1" applyAlignment="1">
      <alignment horizontal="center" vertical="center"/>
    </xf>
    <xf numFmtId="0" fontId="12" fillId="5" borderId="6" xfId="0" applyFont="1" applyFill="1" applyBorder="1" applyAlignment="1">
      <alignment horizontal="center" vertical="center"/>
    </xf>
    <xf numFmtId="9" fontId="14" fillId="4" borderId="6" xfId="1" applyFont="1" applyFill="1" applyBorder="1" applyAlignment="1">
      <alignment horizontal="center" vertical="center"/>
    </xf>
    <xf numFmtId="0" fontId="11" fillId="0" borderId="29" xfId="0" applyFont="1" applyBorder="1"/>
    <xf numFmtId="0" fontId="12" fillId="0" borderId="1" xfId="0" applyFont="1" applyBorder="1" applyAlignment="1">
      <alignment horizontal="center" vertical="center" textRotation="90" wrapText="1"/>
    </xf>
    <xf numFmtId="0" fontId="12" fillId="0" borderId="1" xfId="0" applyFont="1" applyBorder="1" applyAlignment="1">
      <alignment horizontal="left" vertical="top" textRotation="90" wrapText="1"/>
    </xf>
    <xf numFmtId="0" fontId="12" fillId="4" borderId="1" xfId="0" applyFont="1" applyFill="1" applyBorder="1" applyAlignment="1">
      <alignment horizontal="center" vertical="center" textRotation="90" wrapText="1"/>
    </xf>
    <xf numFmtId="0" fontId="12" fillId="4" borderId="20" xfId="0" applyFont="1" applyFill="1" applyBorder="1" applyAlignment="1">
      <alignment horizontal="center" vertical="center" textRotation="90" wrapText="1"/>
    </xf>
    <xf numFmtId="0" fontId="12" fillId="0" borderId="20" xfId="0" applyFont="1" applyBorder="1" applyAlignment="1">
      <alignment horizontal="center" vertical="center" textRotation="90" wrapText="1"/>
    </xf>
    <xf numFmtId="0" fontId="12" fillId="5" borderId="20" xfId="0" applyFont="1" applyFill="1" applyBorder="1" applyAlignment="1">
      <alignment horizontal="center" vertical="center" textRotation="90" wrapText="1"/>
    </xf>
    <xf numFmtId="0" fontId="12" fillId="0" borderId="1" xfId="0" applyFont="1" applyBorder="1" applyAlignment="1">
      <alignment horizontal="left" vertical="center"/>
    </xf>
    <xf numFmtId="9" fontId="12" fillId="0" borderId="1" xfId="1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9" fontId="11" fillId="0" borderId="1" xfId="1" applyFont="1" applyFill="1" applyBorder="1"/>
    <xf numFmtId="0" fontId="14" fillId="0" borderId="1" xfId="0" applyFont="1" applyBorder="1" applyAlignment="1">
      <alignment horizontal="center" vertical="center"/>
    </xf>
    <xf numFmtId="0" fontId="12" fillId="0" borderId="16" xfId="1" applyNumberFormat="1" applyFont="1" applyFill="1" applyBorder="1" applyAlignment="1">
      <alignment horizontal="center" vertical="center"/>
    </xf>
    <xf numFmtId="0" fontId="12" fillId="0" borderId="16" xfId="0" applyFont="1" applyFill="1" applyBorder="1" applyAlignment="1">
      <alignment horizontal="center" vertical="center"/>
    </xf>
    <xf numFmtId="0" fontId="12" fillId="6" borderId="16" xfId="0" applyFont="1" applyFill="1" applyBorder="1" applyAlignment="1">
      <alignment horizontal="center" vertical="center"/>
    </xf>
    <xf numFmtId="9" fontId="11" fillId="0" borderId="30" xfId="1" applyFont="1" applyFill="1" applyBorder="1"/>
    <xf numFmtId="0" fontId="12" fillId="0" borderId="31" xfId="1" applyNumberFormat="1" applyFont="1" applyFill="1" applyBorder="1" applyAlignment="1">
      <alignment horizontal="center" vertical="center"/>
    </xf>
    <xf numFmtId="0" fontId="12" fillId="0" borderId="31" xfId="0" applyFont="1" applyBorder="1" applyAlignment="1">
      <alignment horizontal="center" vertical="center"/>
    </xf>
    <xf numFmtId="0" fontId="12" fillId="0" borderId="31" xfId="0" applyFont="1" applyFill="1" applyBorder="1" applyAlignment="1">
      <alignment horizontal="center" vertical="center"/>
    </xf>
    <xf numFmtId="0" fontId="12" fillId="6" borderId="31" xfId="0" applyFont="1" applyFill="1" applyBorder="1" applyAlignment="1">
      <alignment horizontal="center" vertical="center"/>
    </xf>
    <xf numFmtId="0" fontId="12" fillId="0" borderId="32" xfId="0" applyFont="1" applyBorder="1" applyAlignment="1">
      <alignment horizontal="center" vertical="center"/>
    </xf>
    <xf numFmtId="0" fontId="11" fillId="0" borderId="27" xfId="0" applyFont="1" applyBorder="1"/>
    <xf numFmtId="9" fontId="12" fillId="4" borderId="3" xfId="1" applyFont="1" applyFill="1" applyBorder="1" applyAlignment="1">
      <alignment horizontal="center" vertical="center"/>
    </xf>
    <xf numFmtId="0" fontId="14" fillId="0" borderId="4" xfId="1" applyNumberFormat="1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/>
    </xf>
    <xf numFmtId="0" fontId="14" fillId="6" borderId="6" xfId="0" applyFont="1" applyFill="1" applyBorder="1" applyAlignment="1">
      <alignment horizontal="center" vertical="center"/>
    </xf>
    <xf numFmtId="0" fontId="13" fillId="0" borderId="6" xfId="0" applyFont="1" applyBorder="1"/>
    <xf numFmtId="0" fontId="12" fillId="6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9" fillId="2" borderId="20" xfId="0" applyFont="1" applyFill="1" applyBorder="1" applyAlignment="1">
      <alignment horizontal="center" vertical="center" wrapText="1"/>
    </xf>
    <xf numFmtId="0" fontId="9" fillId="2" borderId="33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1"/>
  <sheetViews>
    <sheetView tabSelected="1" view="pageBreakPreview" topLeftCell="A4" zoomScale="64" zoomScaleNormal="100" zoomScaleSheetLayoutView="64" workbookViewId="0">
      <selection activeCell="Z30" sqref="Z30"/>
    </sheetView>
  </sheetViews>
  <sheetFormatPr defaultRowHeight="15" x14ac:dyDescent="0.2"/>
  <cols>
    <col min="1" max="1" width="6.85546875" style="3" customWidth="1"/>
    <col min="2" max="2" width="23" style="3" customWidth="1"/>
    <col min="3" max="3" width="17.7109375" customWidth="1"/>
    <col min="4" max="4" width="16.5703125" style="1" customWidth="1"/>
    <col min="5" max="5" width="8.42578125" style="1" customWidth="1"/>
    <col min="6" max="6" width="23.5703125" style="1" customWidth="1"/>
    <col min="7" max="7" width="7" style="1" customWidth="1"/>
    <col min="8" max="8" width="9.5703125" style="1" customWidth="1"/>
    <col min="9" max="9" width="8" style="1" customWidth="1"/>
    <col min="10" max="10" width="20" customWidth="1"/>
    <col min="11" max="11" width="6.7109375" customWidth="1"/>
    <col min="12" max="12" width="19.5703125" customWidth="1"/>
    <col min="13" max="13" width="18.7109375" customWidth="1"/>
    <col min="14" max="14" width="7.42578125" customWidth="1"/>
    <col min="15" max="15" width="15.28515625" customWidth="1"/>
    <col min="16" max="16" width="26.28515625" customWidth="1"/>
    <col min="17" max="17" width="17.7109375" customWidth="1"/>
    <col min="18" max="18" width="5.140625" customWidth="1"/>
  </cols>
  <sheetData>
    <row r="1" spans="1:17" ht="34.5" customHeight="1" x14ac:dyDescent="0.2">
      <c r="H1" s="2"/>
      <c r="I1" s="2"/>
    </row>
    <row r="2" spans="1:17" ht="39.75" customHeight="1" x14ac:dyDescent="0.2">
      <c r="A2" s="110" t="s">
        <v>84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</row>
    <row r="3" spans="1:17" ht="42" customHeight="1" x14ac:dyDescent="0.3">
      <c r="A3" s="112" t="s">
        <v>1</v>
      </c>
      <c r="B3" s="111" t="s">
        <v>2</v>
      </c>
      <c r="C3" s="115" t="s">
        <v>27</v>
      </c>
      <c r="D3" s="116"/>
      <c r="E3" s="116"/>
      <c r="F3" s="116"/>
      <c r="G3" s="116"/>
      <c r="H3" s="109" t="s">
        <v>31</v>
      </c>
      <c r="I3" s="109"/>
      <c r="J3" s="109"/>
      <c r="K3" s="109"/>
      <c r="L3" s="109"/>
      <c r="M3" s="109"/>
      <c r="N3" s="113" t="s">
        <v>38</v>
      </c>
      <c r="O3" s="109" t="s">
        <v>36</v>
      </c>
      <c r="P3" s="114" t="s">
        <v>37</v>
      </c>
      <c r="Q3" s="114"/>
    </row>
    <row r="4" spans="1:17" ht="227.45" customHeight="1" x14ac:dyDescent="0.2">
      <c r="A4" s="112"/>
      <c r="B4" s="111"/>
      <c r="C4" s="8" t="s">
        <v>80</v>
      </c>
      <c r="D4" s="8" t="s">
        <v>29</v>
      </c>
      <c r="E4" s="9" t="s">
        <v>38</v>
      </c>
      <c r="F4" s="8" t="s">
        <v>30</v>
      </c>
      <c r="G4" s="9" t="s">
        <v>38</v>
      </c>
      <c r="H4" s="10" t="s">
        <v>32</v>
      </c>
      <c r="I4" s="6" t="s">
        <v>39</v>
      </c>
      <c r="J4" s="8" t="s">
        <v>33</v>
      </c>
      <c r="K4" s="8" t="s">
        <v>38</v>
      </c>
      <c r="L4" s="8" t="s">
        <v>34</v>
      </c>
      <c r="M4" s="5" t="s">
        <v>35</v>
      </c>
      <c r="N4" s="113"/>
      <c r="O4" s="109"/>
      <c r="P4" s="11" t="s">
        <v>40</v>
      </c>
      <c r="Q4" s="5" t="s">
        <v>41</v>
      </c>
    </row>
    <row r="5" spans="1:17" ht="18.75" x14ac:dyDescent="0.3">
      <c r="A5" s="12">
        <v>1</v>
      </c>
      <c r="B5" s="13" t="s">
        <v>3</v>
      </c>
      <c r="C5" s="5">
        <f>всього!D3+всього!E3</f>
        <v>452</v>
      </c>
      <c r="D5" s="5">
        <f>всього!F3</f>
        <v>127</v>
      </c>
      <c r="E5" s="20">
        <f>D5/C5</f>
        <v>0.28097345132743362</v>
      </c>
      <c r="F5" s="5">
        <f>всього!T3</f>
        <v>2</v>
      </c>
      <c r="G5" s="18">
        <f>F5/C5</f>
        <v>4.4247787610619468E-3</v>
      </c>
      <c r="H5" s="5">
        <f>всього!H3</f>
        <v>401</v>
      </c>
      <c r="I5" s="18">
        <f t="shared" ref="I5:I29" si="0">H5/C5</f>
        <v>0.88716814159292035</v>
      </c>
      <c r="J5" s="16">
        <f>всього!N3</f>
        <v>330</v>
      </c>
      <c r="K5" s="19">
        <f>J5/H5</f>
        <v>0.82294264339152123</v>
      </c>
      <c r="L5" s="16">
        <f>всього!Q3</f>
        <v>11</v>
      </c>
      <c r="M5" s="16">
        <f>всього!R3</f>
        <v>359</v>
      </c>
      <c r="N5" s="19">
        <f>M5/H5</f>
        <v>0.89526184538653364</v>
      </c>
      <c r="O5" s="16">
        <f>всього!Y3</f>
        <v>178</v>
      </c>
      <c r="P5" s="16">
        <f>всього!Z3</f>
        <v>165</v>
      </c>
      <c r="Q5" s="7">
        <f>всього!AA3</f>
        <v>13</v>
      </c>
    </row>
    <row r="6" spans="1:17" ht="18.75" x14ac:dyDescent="0.3">
      <c r="A6" s="13">
        <v>2</v>
      </c>
      <c r="B6" s="13" t="s">
        <v>14</v>
      </c>
      <c r="C6" s="5">
        <f>всього!D4+всього!E4</f>
        <v>107</v>
      </c>
      <c r="D6" s="5">
        <f>всього!F4</f>
        <v>26</v>
      </c>
      <c r="E6" s="20">
        <f t="shared" ref="E6:E28" si="1">D6/C6</f>
        <v>0.24299065420560748</v>
      </c>
      <c r="F6" s="5">
        <f>всього!T4</f>
        <v>5</v>
      </c>
      <c r="G6" s="18">
        <f t="shared" ref="G6:G28" si="2">F6/C6</f>
        <v>4.6728971962616821E-2</v>
      </c>
      <c r="H6" s="5">
        <f>всього!H4</f>
        <v>87</v>
      </c>
      <c r="I6" s="18">
        <f t="shared" si="0"/>
        <v>0.81308411214953269</v>
      </c>
      <c r="J6" s="16">
        <f>всього!N4</f>
        <v>63</v>
      </c>
      <c r="K6" s="19">
        <f t="shared" ref="K6:K28" si="3">J6/H6</f>
        <v>0.72413793103448276</v>
      </c>
      <c r="L6" s="16">
        <f>всього!Q4</f>
        <v>5</v>
      </c>
      <c r="M6" s="16">
        <f>всього!R4</f>
        <v>54</v>
      </c>
      <c r="N6" s="19">
        <f t="shared" ref="N6:N28" si="4">M6/H6</f>
        <v>0.62068965517241381</v>
      </c>
      <c r="O6" s="16">
        <f>всього!Y4</f>
        <v>34</v>
      </c>
      <c r="P6" s="16">
        <f>всього!Z4</f>
        <v>34</v>
      </c>
      <c r="Q6" s="7">
        <f>всього!AA4</f>
        <v>0</v>
      </c>
    </row>
    <row r="7" spans="1:17" ht="20.25" customHeight="1" x14ac:dyDescent="0.3">
      <c r="A7" s="12">
        <v>3</v>
      </c>
      <c r="B7" s="12" t="s">
        <v>6</v>
      </c>
      <c r="C7" s="5">
        <f>всього!D5+всього!E5</f>
        <v>384</v>
      </c>
      <c r="D7" s="5">
        <f>всього!F5</f>
        <v>64</v>
      </c>
      <c r="E7" s="20">
        <f t="shared" si="1"/>
        <v>0.16666666666666666</v>
      </c>
      <c r="F7" s="5">
        <f>всього!T5</f>
        <v>7</v>
      </c>
      <c r="G7" s="18">
        <f t="shared" si="2"/>
        <v>1.8229166666666668E-2</v>
      </c>
      <c r="H7" s="5">
        <f>всього!H5</f>
        <v>352</v>
      </c>
      <c r="I7" s="18">
        <f t="shared" si="0"/>
        <v>0.91666666666666663</v>
      </c>
      <c r="J7" s="16">
        <f>всього!N5</f>
        <v>265</v>
      </c>
      <c r="K7" s="19">
        <f t="shared" si="3"/>
        <v>0.75284090909090906</v>
      </c>
      <c r="L7" s="16">
        <f>всього!Q5</f>
        <v>10</v>
      </c>
      <c r="M7" s="16">
        <f>всього!R5</f>
        <v>314</v>
      </c>
      <c r="N7" s="19">
        <f t="shared" si="4"/>
        <v>0.89204545454545459</v>
      </c>
      <c r="O7" s="16">
        <f>всього!Y5</f>
        <v>157</v>
      </c>
      <c r="P7" s="16">
        <f>всього!Z5</f>
        <v>154</v>
      </c>
      <c r="Q7" s="7">
        <f>всього!AA5</f>
        <v>3</v>
      </c>
    </row>
    <row r="8" spans="1:17" ht="18.75" x14ac:dyDescent="0.3">
      <c r="A8" s="12">
        <v>4</v>
      </c>
      <c r="B8" s="12" t="s">
        <v>8</v>
      </c>
      <c r="C8" s="5">
        <f>всього!D6+всього!E6</f>
        <v>342</v>
      </c>
      <c r="D8" s="5">
        <f>всього!F6</f>
        <v>28</v>
      </c>
      <c r="E8" s="20">
        <f t="shared" si="1"/>
        <v>8.1871345029239762E-2</v>
      </c>
      <c r="F8" s="5">
        <f>всього!T6</f>
        <v>3</v>
      </c>
      <c r="G8" s="18">
        <f t="shared" si="2"/>
        <v>8.771929824561403E-3</v>
      </c>
      <c r="H8" s="5">
        <f>всього!H6</f>
        <v>318</v>
      </c>
      <c r="I8" s="18">
        <f t="shared" si="0"/>
        <v>0.92982456140350878</v>
      </c>
      <c r="J8" s="16">
        <f>всього!N6</f>
        <v>256</v>
      </c>
      <c r="K8" s="19">
        <f t="shared" si="3"/>
        <v>0.80503144654088055</v>
      </c>
      <c r="L8" s="16">
        <f>всього!Q6</f>
        <v>9</v>
      </c>
      <c r="M8" s="16">
        <f>всього!R6</f>
        <v>303</v>
      </c>
      <c r="N8" s="19">
        <f t="shared" si="4"/>
        <v>0.95283018867924529</v>
      </c>
      <c r="O8" s="16">
        <f>всього!Y6</f>
        <v>121</v>
      </c>
      <c r="P8" s="16">
        <f>всього!Z6</f>
        <v>121</v>
      </c>
      <c r="Q8" s="7">
        <f>всього!AA6</f>
        <v>0</v>
      </c>
    </row>
    <row r="9" spans="1:17" ht="18.75" x14ac:dyDescent="0.3">
      <c r="A9" s="14">
        <v>5</v>
      </c>
      <c r="B9" s="13" t="s">
        <v>10</v>
      </c>
      <c r="C9" s="5">
        <f>всього!D7+всього!E7</f>
        <v>169</v>
      </c>
      <c r="D9" s="5">
        <f>всього!F7</f>
        <v>77</v>
      </c>
      <c r="E9" s="20">
        <f t="shared" si="1"/>
        <v>0.45562130177514792</v>
      </c>
      <c r="F9" s="5">
        <f>всього!T7</f>
        <v>3</v>
      </c>
      <c r="G9" s="18">
        <f t="shared" si="2"/>
        <v>1.7751479289940829E-2</v>
      </c>
      <c r="H9" s="5">
        <f>всього!H7</f>
        <v>144</v>
      </c>
      <c r="I9" s="18">
        <f t="shared" si="0"/>
        <v>0.85207100591715978</v>
      </c>
      <c r="J9" s="16">
        <f>всього!N7</f>
        <v>104</v>
      </c>
      <c r="K9" s="19">
        <f t="shared" si="3"/>
        <v>0.72222222222222221</v>
      </c>
      <c r="L9" s="16">
        <f>всього!Q7</f>
        <v>10</v>
      </c>
      <c r="M9" s="16">
        <f>всього!R7</f>
        <v>113</v>
      </c>
      <c r="N9" s="19">
        <f t="shared" si="4"/>
        <v>0.78472222222222221</v>
      </c>
      <c r="O9" s="16">
        <f>всього!Y7</f>
        <v>66</v>
      </c>
      <c r="P9" s="16">
        <f>всього!Z7</f>
        <v>59</v>
      </c>
      <c r="Q9" s="7">
        <f>всього!AA7</f>
        <v>7</v>
      </c>
    </row>
    <row r="10" spans="1:17" ht="18.75" x14ac:dyDescent="0.3">
      <c r="A10" s="12">
        <v>6</v>
      </c>
      <c r="B10" s="12" t="s">
        <v>16</v>
      </c>
      <c r="C10" s="5">
        <f>всього!D8+всього!E8</f>
        <v>507</v>
      </c>
      <c r="D10" s="5">
        <f>всього!F8</f>
        <v>159</v>
      </c>
      <c r="E10" s="20">
        <f t="shared" si="1"/>
        <v>0.31360946745562129</v>
      </c>
      <c r="F10" s="5">
        <f>всього!T8</f>
        <v>0</v>
      </c>
      <c r="G10" s="18">
        <f t="shared" si="2"/>
        <v>0</v>
      </c>
      <c r="H10" s="5">
        <f>всього!H8</f>
        <v>460</v>
      </c>
      <c r="I10" s="18">
        <f t="shared" si="0"/>
        <v>0.90729783037475342</v>
      </c>
      <c r="J10" s="16">
        <f>всього!N8</f>
        <v>299</v>
      </c>
      <c r="K10" s="19">
        <f t="shared" si="3"/>
        <v>0.65</v>
      </c>
      <c r="L10" s="16">
        <f>всього!Q8</f>
        <v>11</v>
      </c>
      <c r="M10" s="16">
        <f>всього!R8</f>
        <v>396</v>
      </c>
      <c r="N10" s="19">
        <f t="shared" si="4"/>
        <v>0.86086956521739133</v>
      </c>
      <c r="O10" s="16">
        <f>всього!Y8</f>
        <v>199</v>
      </c>
      <c r="P10" s="16">
        <f>всього!Z8</f>
        <v>190</v>
      </c>
      <c r="Q10" s="7">
        <f>всього!AA8</f>
        <v>9</v>
      </c>
    </row>
    <row r="11" spans="1:17" ht="18.75" x14ac:dyDescent="0.3">
      <c r="A11" s="12">
        <v>7</v>
      </c>
      <c r="B11" s="12" t="s">
        <v>7</v>
      </c>
      <c r="C11" s="5">
        <f>всього!D9+всього!E9</f>
        <v>107</v>
      </c>
      <c r="D11" s="5">
        <f>всього!F9</f>
        <v>47</v>
      </c>
      <c r="E11" s="20">
        <f t="shared" si="1"/>
        <v>0.43925233644859812</v>
      </c>
      <c r="F11" s="5">
        <f>всього!T9</f>
        <v>2</v>
      </c>
      <c r="G11" s="18">
        <f t="shared" si="2"/>
        <v>1.8691588785046728E-2</v>
      </c>
      <c r="H11" s="5">
        <f>всього!H9</f>
        <v>85</v>
      </c>
      <c r="I11" s="18">
        <f t="shared" si="0"/>
        <v>0.79439252336448596</v>
      </c>
      <c r="J11" s="16">
        <f>всього!N9</f>
        <v>60</v>
      </c>
      <c r="K11" s="19">
        <f t="shared" si="3"/>
        <v>0.70588235294117652</v>
      </c>
      <c r="L11" s="16">
        <f>всього!Q9</f>
        <v>4</v>
      </c>
      <c r="M11" s="16">
        <f>всього!R9</f>
        <v>62</v>
      </c>
      <c r="N11" s="19">
        <f t="shared" si="4"/>
        <v>0.72941176470588232</v>
      </c>
      <c r="O11" s="16">
        <f>всього!Y9</f>
        <v>52</v>
      </c>
      <c r="P11" s="16">
        <f>всього!Z9</f>
        <v>48</v>
      </c>
      <c r="Q11" s="7">
        <f>всього!AA9</f>
        <v>4</v>
      </c>
    </row>
    <row r="12" spans="1:17" ht="18" customHeight="1" x14ac:dyDescent="0.3">
      <c r="A12" s="12">
        <v>8</v>
      </c>
      <c r="B12" s="12" t="s">
        <v>15</v>
      </c>
      <c r="C12" s="5">
        <f>всього!D10+всього!E10</f>
        <v>311</v>
      </c>
      <c r="D12" s="5">
        <f>всього!F10</f>
        <v>78</v>
      </c>
      <c r="E12" s="20">
        <f t="shared" si="1"/>
        <v>0.25080385852090031</v>
      </c>
      <c r="F12" s="5">
        <f>всього!T10</f>
        <v>5</v>
      </c>
      <c r="G12" s="18">
        <f t="shared" si="2"/>
        <v>1.607717041800643E-2</v>
      </c>
      <c r="H12" s="5">
        <f>всього!H10</f>
        <v>279</v>
      </c>
      <c r="I12" s="18">
        <f t="shared" si="0"/>
        <v>0.89710610932475887</v>
      </c>
      <c r="J12" s="16">
        <f>всього!N10</f>
        <v>146</v>
      </c>
      <c r="K12" s="19">
        <f t="shared" si="3"/>
        <v>0.52329749103942658</v>
      </c>
      <c r="L12" s="16">
        <f>всього!Q10</f>
        <v>16</v>
      </c>
      <c r="M12" s="16">
        <f>всього!R10</f>
        <v>250</v>
      </c>
      <c r="N12" s="19">
        <f t="shared" si="4"/>
        <v>0.89605734767025091</v>
      </c>
      <c r="O12" s="16">
        <f>всього!Y10</f>
        <v>85</v>
      </c>
      <c r="P12" s="16">
        <f>всього!Z10</f>
        <v>83</v>
      </c>
      <c r="Q12" s="7">
        <f>всього!AA10</f>
        <v>2</v>
      </c>
    </row>
    <row r="13" spans="1:17" ht="20.25" customHeight="1" x14ac:dyDescent="0.3">
      <c r="A13" s="14">
        <v>9</v>
      </c>
      <c r="B13" s="13" t="s">
        <v>9</v>
      </c>
      <c r="C13" s="5">
        <f>всього!D11+всього!E11</f>
        <v>295</v>
      </c>
      <c r="D13" s="5">
        <f>всього!F11</f>
        <v>58</v>
      </c>
      <c r="E13" s="20">
        <f t="shared" si="1"/>
        <v>0.19661016949152543</v>
      </c>
      <c r="F13" s="5">
        <f>всього!T11</f>
        <v>7</v>
      </c>
      <c r="G13" s="18">
        <f t="shared" si="2"/>
        <v>2.3728813559322035E-2</v>
      </c>
      <c r="H13" s="5">
        <f>всього!H11</f>
        <v>250</v>
      </c>
      <c r="I13" s="18">
        <f t="shared" si="0"/>
        <v>0.84745762711864403</v>
      </c>
      <c r="J13" s="16">
        <f>всього!N11</f>
        <v>188</v>
      </c>
      <c r="K13" s="19">
        <f t="shared" si="3"/>
        <v>0.752</v>
      </c>
      <c r="L13" s="16">
        <f>всього!Q11</f>
        <v>18</v>
      </c>
      <c r="M13" s="16">
        <f>всього!R11</f>
        <v>212</v>
      </c>
      <c r="N13" s="19">
        <f t="shared" si="4"/>
        <v>0.84799999999999998</v>
      </c>
      <c r="O13" s="16">
        <f>всього!Y11</f>
        <v>94</v>
      </c>
      <c r="P13" s="16">
        <f>всього!Z11</f>
        <v>91</v>
      </c>
      <c r="Q13" s="7">
        <f>всього!AA11</f>
        <v>3</v>
      </c>
    </row>
    <row r="14" spans="1:17" ht="18.75" x14ac:dyDescent="0.3">
      <c r="A14" s="15">
        <v>10</v>
      </c>
      <c r="B14" s="12" t="s">
        <v>22</v>
      </c>
      <c r="C14" s="5">
        <f>всього!D12+всього!E12</f>
        <v>379</v>
      </c>
      <c r="D14" s="5">
        <f>всього!F12</f>
        <v>105</v>
      </c>
      <c r="E14" s="20">
        <f t="shared" si="1"/>
        <v>0.27704485488126651</v>
      </c>
      <c r="F14" s="5">
        <f>всього!T12</f>
        <v>4</v>
      </c>
      <c r="G14" s="18">
        <f t="shared" si="2"/>
        <v>1.0554089709762533E-2</v>
      </c>
      <c r="H14" s="5">
        <f>всього!H12</f>
        <v>345</v>
      </c>
      <c r="I14" s="18">
        <f t="shared" si="0"/>
        <v>0.91029023746701843</v>
      </c>
      <c r="J14" s="16">
        <f>всього!N12</f>
        <v>293</v>
      </c>
      <c r="K14" s="19">
        <f t="shared" si="3"/>
        <v>0.8492753623188406</v>
      </c>
      <c r="L14" s="16">
        <f>всього!Q12</f>
        <v>4</v>
      </c>
      <c r="M14" s="16">
        <f>всього!R12</f>
        <v>281</v>
      </c>
      <c r="N14" s="19">
        <f t="shared" si="4"/>
        <v>0.8144927536231884</v>
      </c>
      <c r="O14" s="16">
        <f>всього!Y12</f>
        <v>183</v>
      </c>
      <c r="P14" s="16">
        <f>всього!Z12</f>
        <v>177</v>
      </c>
      <c r="Q14" s="7">
        <f>всього!AA12</f>
        <v>6</v>
      </c>
    </row>
    <row r="15" spans="1:17" ht="18.75" x14ac:dyDescent="0.3">
      <c r="A15" s="12">
        <v>11</v>
      </c>
      <c r="B15" s="12" t="s">
        <v>26</v>
      </c>
      <c r="C15" s="5">
        <f>всього!D13+всього!E13</f>
        <v>59</v>
      </c>
      <c r="D15" s="5">
        <f>всього!F13</f>
        <v>16</v>
      </c>
      <c r="E15" s="20">
        <f t="shared" si="1"/>
        <v>0.2711864406779661</v>
      </c>
      <c r="F15" s="5">
        <f>всього!T13</f>
        <v>0</v>
      </c>
      <c r="G15" s="18">
        <f t="shared" si="2"/>
        <v>0</v>
      </c>
      <c r="H15" s="5">
        <f>всього!H13</f>
        <v>54</v>
      </c>
      <c r="I15" s="18">
        <f t="shared" si="0"/>
        <v>0.9152542372881356</v>
      </c>
      <c r="J15" s="16">
        <f>всього!N13</f>
        <v>43</v>
      </c>
      <c r="K15" s="19">
        <f t="shared" si="3"/>
        <v>0.79629629629629628</v>
      </c>
      <c r="L15" s="16">
        <f>всього!Q13</f>
        <v>6</v>
      </c>
      <c r="M15" s="16">
        <f>всього!R13</f>
        <v>44</v>
      </c>
      <c r="N15" s="19">
        <f t="shared" si="4"/>
        <v>0.81481481481481477</v>
      </c>
      <c r="O15" s="16">
        <f>всього!Y13</f>
        <v>12</v>
      </c>
      <c r="P15" s="16">
        <f>всього!Z13</f>
        <v>11</v>
      </c>
      <c r="Q15" s="7">
        <f>всього!AA13</f>
        <v>1</v>
      </c>
    </row>
    <row r="16" spans="1:17" ht="18.75" x14ac:dyDescent="0.3">
      <c r="A16" s="12">
        <v>12</v>
      </c>
      <c r="B16" s="12" t="s">
        <v>13</v>
      </c>
      <c r="C16" s="5">
        <f>всього!D14+всього!E14</f>
        <v>277</v>
      </c>
      <c r="D16" s="5">
        <f>всього!F14</f>
        <v>51</v>
      </c>
      <c r="E16" s="20">
        <f t="shared" si="1"/>
        <v>0.18411552346570398</v>
      </c>
      <c r="F16" s="5">
        <f>всього!T14</f>
        <v>14</v>
      </c>
      <c r="G16" s="18">
        <f t="shared" si="2"/>
        <v>5.0541516245487361E-2</v>
      </c>
      <c r="H16" s="5">
        <f>всього!H14</f>
        <v>217</v>
      </c>
      <c r="I16" s="18">
        <f t="shared" si="0"/>
        <v>0.78339350180505418</v>
      </c>
      <c r="J16" s="16">
        <f>всього!N14</f>
        <v>138</v>
      </c>
      <c r="K16" s="19">
        <f t="shared" si="3"/>
        <v>0.63594470046082952</v>
      </c>
      <c r="L16" s="16">
        <f>всього!Q14</f>
        <v>4</v>
      </c>
      <c r="M16" s="16">
        <f>всього!R14</f>
        <v>180</v>
      </c>
      <c r="N16" s="19">
        <f t="shared" si="4"/>
        <v>0.82949308755760365</v>
      </c>
      <c r="O16" s="16">
        <f>всього!Y14</f>
        <v>78</v>
      </c>
      <c r="P16" s="16">
        <f>всього!Z14</f>
        <v>66</v>
      </c>
      <c r="Q16" s="7">
        <f>всього!AA14</f>
        <v>12</v>
      </c>
    </row>
    <row r="17" spans="1:17" ht="18.75" x14ac:dyDescent="0.3">
      <c r="A17" s="13">
        <v>13</v>
      </c>
      <c r="B17" s="13" t="s">
        <v>20</v>
      </c>
      <c r="C17" s="5">
        <f>всього!D15+всього!E15</f>
        <v>222</v>
      </c>
      <c r="D17" s="5">
        <f>всього!F15</f>
        <v>52</v>
      </c>
      <c r="E17" s="20">
        <f t="shared" si="1"/>
        <v>0.23423423423423423</v>
      </c>
      <c r="F17" s="5">
        <f>всього!T15</f>
        <v>3</v>
      </c>
      <c r="G17" s="18">
        <f t="shared" si="2"/>
        <v>1.3513513513513514E-2</v>
      </c>
      <c r="H17" s="5">
        <f>всього!H15</f>
        <v>204</v>
      </c>
      <c r="I17" s="18">
        <f t="shared" si="0"/>
        <v>0.91891891891891897</v>
      </c>
      <c r="J17" s="16">
        <f>всього!N15</f>
        <v>136</v>
      </c>
      <c r="K17" s="19">
        <f t="shared" si="3"/>
        <v>0.66666666666666663</v>
      </c>
      <c r="L17" s="16">
        <f>всього!Q15</f>
        <v>16</v>
      </c>
      <c r="M17" s="16">
        <f>всього!R15</f>
        <v>184</v>
      </c>
      <c r="N17" s="19">
        <f t="shared" si="4"/>
        <v>0.90196078431372551</v>
      </c>
      <c r="O17" s="16">
        <f>всього!Y15</f>
        <v>67</v>
      </c>
      <c r="P17" s="16">
        <f>всього!Z15</f>
        <v>67</v>
      </c>
      <c r="Q17" s="7">
        <f>всього!AA15</f>
        <v>0</v>
      </c>
    </row>
    <row r="18" spans="1:17" ht="18.75" x14ac:dyDescent="0.3">
      <c r="A18" s="15">
        <v>14</v>
      </c>
      <c r="B18" s="12" t="s">
        <v>19</v>
      </c>
      <c r="C18" s="5">
        <f>всього!D16+всього!E16</f>
        <v>441</v>
      </c>
      <c r="D18" s="5">
        <f>всього!F16</f>
        <v>49</v>
      </c>
      <c r="E18" s="20">
        <f t="shared" si="1"/>
        <v>0.1111111111111111</v>
      </c>
      <c r="F18" s="5">
        <f>всього!T16</f>
        <v>5</v>
      </c>
      <c r="G18" s="18">
        <f t="shared" si="2"/>
        <v>1.1337868480725623E-2</v>
      </c>
      <c r="H18" s="5">
        <f>всього!H16</f>
        <v>380</v>
      </c>
      <c r="I18" s="18">
        <f t="shared" si="0"/>
        <v>0.86167800453514742</v>
      </c>
      <c r="J18" s="16">
        <f>всього!N16</f>
        <v>327</v>
      </c>
      <c r="K18" s="19">
        <f t="shared" si="3"/>
        <v>0.86052631578947369</v>
      </c>
      <c r="L18" s="16">
        <f>всього!Q16</f>
        <v>3</v>
      </c>
      <c r="M18" s="16">
        <f>всього!R16</f>
        <v>333</v>
      </c>
      <c r="N18" s="19">
        <f t="shared" si="4"/>
        <v>0.87631578947368416</v>
      </c>
      <c r="O18" s="16">
        <f>всього!Y16</f>
        <v>206</v>
      </c>
      <c r="P18" s="16">
        <f>всього!Z16</f>
        <v>199</v>
      </c>
      <c r="Q18" s="7">
        <f>всього!AA16</f>
        <v>7</v>
      </c>
    </row>
    <row r="19" spans="1:17" ht="18.75" x14ac:dyDescent="0.3">
      <c r="A19" s="12">
        <v>15</v>
      </c>
      <c r="B19" s="12" t="s">
        <v>24</v>
      </c>
      <c r="C19" s="5">
        <f>всього!D17+всього!E17</f>
        <v>272</v>
      </c>
      <c r="D19" s="5">
        <f>всього!F17</f>
        <v>66</v>
      </c>
      <c r="E19" s="20">
        <f t="shared" si="1"/>
        <v>0.24264705882352941</v>
      </c>
      <c r="F19" s="5">
        <f>всього!T17</f>
        <v>4</v>
      </c>
      <c r="G19" s="18">
        <f t="shared" si="2"/>
        <v>1.4705882352941176E-2</v>
      </c>
      <c r="H19" s="5">
        <f>всього!H17</f>
        <v>246</v>
      </c>
      <c r="I19" s="18">
        <f t="shared" si="0"/>
        <v>0.90441176470588236</v>
      </c>
      <c r="J19" s="16">
        <f>всього!N17</f>
        <v>193</v>
      </c>
      <c r="K19" s="19">
        <f t="shared" si="3"/>
        <v>0.78455284552845528</v>
      </c>
      <c r="L19" s="16">
        <f>всього!Q17</f>
        <v>6</v>
      </c>
      <c r="M19" s="16">
        <f>всього!R17</f>
        <v>210</v>
      </c>
      <c r="N19" s="19">
        <f t="shared" si="4"/>
        <v>0.85365853658536583</v>
      </c>
      <c r="O19" s="16">
        <f>всього!Y17</f>
        <v>134</v>
      </c>
      <c r="P19" s="16">
        <f>всього!Z17</f>
        <v>124</v>
      </c>
      <c r="Q19" s="7">
        <f>всього!AA17</f>
        <v>10</v>
      </c>
    </row>
    <row r="20" spans="1:17" ht="18.75" x14ac:dyDescent="0.3">
      <c r="A20" s="12">
        <v>16</v>
      </c>
      <c r="B20" s="12" t="s">
        <v>17</v>
      </c>
      <c r="C20" s="5">
        <f>всього!D18+всього!E18</f>
        <v>172</v>
      </c>
      <c r="D20" s="5">
        <f>всього!F18</f>
        <v>43</v>
      </c>
      <c r="E20" s="20">
        <f t="shared" si="1"/>
        <v>0.25</v>
      </c>
      <c r="F20" s="5">
        <f>всього!T18</f>
        <v>3</v>
      </c>
      <c r="G20" s="18">
        <f t="shared" si="2"/>
        <v>1.7441860465116279E-2</v>
      </c>
      <c r="H20" s="5">
        <f>всього!H18</f>
        <v>152</v>
      </c>
      <c r="I20" s="18">
        <f t="shared" si="0"/>
        <v>0.88372093023255816</v>
      </c>
      <c r="J20" s="16">
        <f>всього!N18</f>
        <v>133</v>
      </c>
      <c r="K20" s="19">
        <f t="shared" si="3"/>
        <v>0.875</v>
      </c>
      <c r="L20" s="16">
        <f>всього!Q18</f>
        <v>3</v>
      </c>
      <c r="M20" s="16">
        <f>всього!R18</f>
        <v>131</v>
      </c>
      <c r="N20" s="19">
        <f t="shared" si="4"/>
        <v>0.86184210526315785</v>
      </c>
      <c r="O20" s="16">
        <f>всього!Y18</f>
        <v>97</v>
      </c>
      <c r="P20" s="16">
        <f>всього!Z18</f>
        <v>87</v>
      </c>
      <c r="Q20" s="7">
        <f>всього!AA18</f>
        <v>10</v>
      </c>
    </row>
    <row r="21" spans="1:17" ht="18.75" x14ac:dyDescent="0.3">
      <c r="A21" s="13">
        <v>17</v>
      </c>
      <c r="B21" s="13" t="s">
        <v>25</v>
      </c>
      <c r="C21" s="5">
        <f>всього!D19+всього!E19</f>
        <v>137</v>
      </c>
      <c r="D21" s="5">
        <f>всього!F19</f>
        <v>32</v>
      </c>
      <c r="E21" s="20">
        <f t="shared" si="1"/>
        <v>0.23357664233576642</v>
      </c>
      <c r="F21" s="5">
        <f>всього!T19</f>
        <v>3</v>
      </c>
      <c r="G21" s="18">
        <f t="shared" si="2"/>
        <v>2.1897810218978103E-2</v>
      </c>
      <c r="H21" s="5">
        <f>всього!H19</f>
        <v>118</v>
      </c>
      <c r="I21" s="18">
        <f t="shared" si="0"/>
        <v>0.86131386861313863</v>
      </c>
      <c r="J21" s="16">
        <f>всього!N19</f>
        <v>97</v>
      </c>
      <c r="K21" s="19">
        <f t="shared" si="3"/>
        <v>0.82203389830508478</v>
      </c>
      <c r="L21" s="16">
        <f>всього!Q19</f>
        <v>5</v>
      </c>
      <c r="M21" s="16">
        <f>всього!R19</f>
        <v>100</v>
      </c>
      <c r="N21" s="19">
        <f t="shared" si="4"/>
        <v>0.84745762711864403</v>
      </c>
      <c r="O21" s="16">
        <f>всього!Y19</f>
        <v>38</v>
      </c>
      <c r="P21" s="16">
        <f>всього!Z19</f>
        <v>35</v>
      </c>
      <c r="Q21" s="7">
        <f>всього!AA19</f>
        <v>3</v>
      </c>
    </row>
    <row r="22" spans="1:17" ht="18.75" x14ac:dyDescent="0.3">
      <c r="A22" s="12">
        <v>18</v>
      </c>
      <c r="B22" s="12" t="s">
        <v>18</v>
      </c>
      <c r="C22" s="5">
        <f>всього!D20+всього!E20</f>
        <v>29</v>
      </c>
      <c r="D22" s="5">
        <f>всього!F20</f>
        <v>12</v>
      </c>
      <c r="E22" s="20">
        <f t="shared" si="1"/>
        <v>0.41379310344827586</v>
      </c>
      <c r="F22" s="5">
        <f>всього!T20</f>
        <v>0</v>
      </c>
      <c r="G22" s="18">
        <f t="shared" si="2"/>
        <v>0</v>
      </c>
      <c r="H22" s="5">
        <f>всього!H20</f>
        <v>29</v>
      </c>
      <c r="I22" s="18">
        <f t="shared" si="0"/>
        <v>1</v>
      </c>
      <c r="J22" s="16">
        <f>всього!N20</f>
        <v>18</v>
      </c>
      <c r="K22" s="19">
        <f t="shared" si="3"/>
        <v>0.62068965517241381</v>
      </c>
      <c r="L22" s="16">
        <f>всього!Q20</f>
        <v>11</v>
      </c>
      <c r="M22" s="16">
        <f>всього!R20</f>
        <v>23</v>
      </c>
      <c r="N22" s="19">
        <f t="shared" si="4"/>
        <v>0.7931034482758621</v>
      </c>
      <c r="O22" s="16">
        <f>всього!Y20</f>
        <v>11</v>
      </c>
      <c r="P22" s="16">
        <f>всього!Z20</f>
        <v>7</v>
      </c>
      <c r="Q22" s="7">
        <f>всього!AA20</f>
        <v>4</v>
      </c>
    </row>
    <row r="23" spans="1:17" ht="18.75" x14ac:dyDescent="0.3">
      <c r="A23" s="12">
        <v>19</v>
      </c>
      <c r="B23" s="12" t="s">
        <v>23</v>
      </c>
      <c r="C23" s="5">
        <f>всього!D21+всього!E21</f>
        <v>260</v>
      </c>
      <c r="D23" s="5">
        <f>всього!F21</f>
        <v>60</v>
      </c>
      <c r="E23" s="20">
        <f t="shared" si="1"/>
        <v>0.23076923076923078</v>
      </c>
      <c r="F23" s="5">
        <f>всього!T21</f>
        <v>6</v>
      </c>
      <c r="G23" s="18">
        <f t="shared" si="2"/>
        <v>2.3076923076923078E-2</v>
      </c>
      <c r="H23" s="5">
        <f>всього!H21</f>
        <v>241</v>
      </c>
      <c r="I23" s="18">
        <f t="shared" si="0"/>
        <v>0.92692307692307696</v>
      </c>
      <c r="J23" s="16">
        <f>всього!N21</f>
        <v>187</v>
      </c>
      <c r="K23" s="19">
        <f t="shared" si="3"/>
        <v>0.77593360995850624</v>
      </c>
      <c r="L23" s="16">
        <f>всього!Q21</f>
        <v>5</v>
      </c>
      <c r="M23" s="16">
        <f>всього!R21</f>
        <v>219</v>
      </c>
      <c r="N23" s="19">
        <f t="shared" si="4"/>
        <v>0.90871369294605808</v>
      </c>
      <c r="O23" s="16">
        <f>всього!Y21</f>
        <v>107</v>
      </c>
      <c r="P23" s="16">
        <f>всього!Z21</f>
        <v>103</v>
      </c>
      <c r="Q23" s="7">
        <f>всього!AA21</f>
        <v>4</v>
      </c>
    </row>
    <row r="24" spans="1:17" ht="18.75" x14ac:dyDescent="0.3">
      <c r="A24" s="12">
        <v>20</v>
      </c>
      <c r="B24" s="12" t="s">
        <v>21</v>
      </c>
      <c r="C24" s="5">
        <f>всього!D22+всього!E22</f>
        <v>85</v>
      </c>
      <c r="D24" s="5">
        <f>всього!F22</f>
        <v>9</v>
      </c>
      <c r="E24" s="20">
        <f t="shared" si="1"/>
        <v>0.10588235294117647</v>
      </c>
      <c r="F24" s="5">
        <f>всього!T22</f>
        <v>6</v>
      </c>
      <c r="G24" s="18">
        <f t="shared" si="2"/>
        <v>7.0588235294117646E-2</v>
      </c>
      <c r="H24" s="5">
        <f>всього!H22</f>
        <v>64</v>
      </c>
      <c r="I24" s="18">
        <f t="shared" si="0"/>
        <v>0.75294117647058822</v>
      </c>
      <c r="J24" s="16">
        <f>всього!N22</f>
        <v>39</v>
      </c>
      <c r="K24" s="19">
        <f t="shared" si="3"/>
        <v>0.609375</v>
      </c>
      <c r="L24" s="16">
        <f>всього!Q22</f>
        <v>3</v>
      </c>
      <c r="M24" s="16">
        <f>всього!R22</f>
        <v>59</v>
      </c>
      <c r="N24" s="19">
        <f t="shared" si="4"/>
        <v>0.921875</v>
      </c>
      <c r="O24" s="16">
        <f>всього!Y22</f>
        <v>29</v>
      </c>
      <c r="P24" s="16">
        <f>всього!Z22</f>
        <v>28</v>
      </c>
      <c r="Q24" s="7">
        <f>всього!AA22</f>
        <v>1</v>
      </c>
    </row>
    <row r="25" spans="1:17" ht="18.75" x14ac:dyDescent="0.3">
      <c r="A25" s="15">
        <v>21</v>
      </c>
      <c r="B25" s="12" t="s">
        <v>4</v>
      </c>
      <c r="C25" s="5">
        <f>всього!D23+всього!E23</f>
        <v>330</v>
      </c>
      <c r="D25" s="5">
        <f>всього!F23</f>
        <v>80</v>
      </c>
      <c r="E25" s="20">
        <f t="shared" si="1"/>
        <v>0.24242424242424243</v>
      </c>
      <c r="F25" s="5">
        <f>всього!T23</f>
        <v>2</v>
      </c>
      <c r="G25" s="18">
        <f t="shared" si="2"/>
        <v>6.0606060606060606E-3</v>
      </c>
      <c r="H25" s="5">
        <f>всього!H23</f>
        <v>295</v>
      </c>
      <c r="I25" s="18">
        <f t="shared" si="0"/>
        <v>0.89393939393939392</v>
      </c>
      <c r="J25" s="16">
        <f>всього!N23</f>
        <v>251</v>
      </c>
      <c r="K25" s="19">
        <f t="shared" si="3"/>
        <v>0.85084745762711866</v>
      </c>
      <c r="L25" s="16">
        <f>всього!Q23</f>
        <v>16</v>
      </c>
      <c r="M25" s="16">
        <f>всього!R23</f>
        <v>225</v>
      </c>
      <c r="N25" s="19">
        <f t="shared" si="4"/>
        <v>0.76271186440677963</v>
      </c>
      <c r="O25" s="16">
        <f>всього!Y23</f>
        <v>113</v>
      </c>
      <c r="P25" s="16">
        <f>всього!Z23</f>
        <v>107</v>
      </c>
      <c r="Q25" s="7">
        <f>всього!AA23</f>
        <v>6</v>
      </c>
    </row>
    <row r="26" spans="1:17" ht="18.75" x14ac:dyDescent="0.3">
      <c r="A26" s="15">
        <v>22</v>
      </c>
      <c r="B26" s="12" t="s">
        <v>11</v>
      </c>
      <c r="C26" s="5">
        <f>всього!D24+всього!E24</f>
        <v>208</v>
      </c>
      <c r="D26" s="5">
        <f>всього!F24</f>
        <v>33</v>
      </c>
      <c r="E26" s="20">
        <f t="shared" si="1"/>
        <v>0.15865384615384615</v>
      </c>
      <c r="F26" s="5">
        <f>всього!T24</f>
        <v>5</v>
      </c>
      <c r="G26" s="18">
        <f t="shared" si="2"/>
        <v>2.403846153846154E-2</v>
      </c>
      <c r="H26" s="5">
        <f>всього!H24</f>
        <v>182</v>
      </c>
      <c r="I26" s="18">
        <f t="shared" si="0"/>
        <v>0.875</v>
      </c>
      <c r="J26" s="16">
        <f>всього!N24</f>
        <v>123</v>
      </c>
      <c r="K26" s="19">
        <f t="shared" si="3"/>
        <v>0.67582417582417587</v>
      </c>
      <c r="L26" s="16">
        <f>всього!Q24</f>
        <v>14</v>
      </c>
      <c r="M26" s="16">
        <f>всього!R24</f>
        <v>149</v>
      </c>
      <c r="N26" s="19">
        <f t="shared" si="4"/>
        <v>0.81868131868131866</v>
      </c>
      <c r="O26" s="16">
        <f>всього!Y24</f>
        <v>100</v>
      </c>
      <c r="P26" s="16">
        <f>всього!Z24</f>
        <v>95</v>
      </c>
      <c r="Q26" s="7">
        <f>всього!AA24</f>
        <v>5</v>
      </c>
    </row>
    <row r="27" spans="1:17" ht="18.75" x14ac:dyDescent="0.3">
      <c r="A27" s="15">
        <v>23</v>
      </c>
      <c r="B27" s="13" t="s">
        <v>5</v>
      </c>
      <c r="C27" s="5">
        <f>всього!D25+всього!E25</f>
        <v>69</v>
      </c>
      <c r="D27" s="5">
        <f>всього!F25</f>
        <v>31</v>
      </c>
      <c r="E27" s="20">
        <f t="shared" si="1"/>
        <v>0.44927536231884058</v>
      </c>
      <c r="F27" s="5">
        <f>всього!T25</f>
        <v>2</v>
      </c>
      <c r="G27" s="18">
        <f t="shared" si="2"/>
        <v>2.8985507246376812E-2</v>
      </c>
      <c r="H27" s="5">
        <f>всього!H25</f>
        <v>66</v>
      </c>
      <c r="I27" s="18">
        <f t="shared" si="0"/>
        <v>0.95652173913043481</v>
      </c>
      <c r="J27" s="16">
        <f>всього!N25</f>
        <v>51</v>
      </c>
      <c r="K27" s="19">
        <f t="shared" si="3"/>
        <v>0.77272727272727271</v>
      </c>
      <c r="L27" s="16">
        <f>всього!Q25</f>
        <v>5</v>
      </c>
      <c r="M27" s="16">
        <f>всього!R25</f>
        <v>59</v>
      </c>
      <c r="N27" s="19">
        <f t="shared" si="4"/>
        <v>0.89393939393939392</v>
      </c>
      <c r="O27" s="16">
        <f>всього!Y25</f>
        <v>62</v>
      </c>
      <c r="P27" s="16">
        <f>всього!Z25</f>
        <v>62</v>
      </c>
      <c r="Q27" s="7">
        <f>всього!AA25</f>
        <v>0</v>
      </c>
    </row>
    <row r="28" spans="1:17" ht="18.75" x14ac:dyDescent="0.3">
      <c r="A28" s="14">
        <v>24</v>
      </c>
      <c r="B28" s="12" t="s">
        <v>12</v>
      </c>
      <c r="C28" s="5">
        <f>всього!D26+всього!E26</f>
        <v>227</v>
      </c>
      <c r="D28" s="5">
        <f>всього!F26</f>
        <v>62</v>
      </c>
      <c r="E28" s="20">
        <f t="shared" si="1"/>
        <v>0.27312775330396477</v>
      </c>
      <c r="F28" s="5">
        <f>всього!T26</f>
        <v>2</v>
      </c>
      <c r="G28" s="18">
        <f t="shared" si="2"/>
        <v>8.8105726872246704E-3</v>
      </c>
      <c r="H28" s="5">
        <f>всього!H26</f>
        <v>201</v>
      </c>
      <c r="I28" s="18">
        <f t="shared" si="0"/>
        <v>0.88546255506607929</v>
      </c>
      <c r="J28" s="16">
        <f>всього!N26</f>
        <v>162</v>
      </c>
      <c r="K28" s="19">
        <f t="shared" si="3"/>
        <v>0.80597014925373134</v>
      </c>
      <c r="L28" s="16">
        <f>всього!Q26</f>
        <v>7</v>
      </c>
      <c r="M28" s="16">
        <f>всього!R26</f>
        <v>157</v>
      </c>
      <c r="N28" s="19">
        <f t="shared" si="4"/>
        <v>0.78109452736318408</v>
      </c>
      <c r="O28" s="16">
        <f>всього!Y26</f>
        <v>112</v>
      </c>
      <c r="P28" s="16">
        <f>всього!Z26</f>
        <v>100</v>
      </c>
      <c r="Q28" s="7">
        <f>всього!AA26</f>
        <v>12</v>
      </c>
    </row>
    <row r="29" spans="1:17" ht="18.75" x14ac:dyDescent="0.3">
      <c r="A29" s="108" t="s">
        <v>0</v>
      </c>
      <c r="B29" s="108"/>
      <c r="C29" s="5">
        <f>всього!D27+всього!E27</f>
        <v>5841</v>
      </c>
      <c r="D29" s="21">
        <f>SUM(D5:D28)</f>
        <v>1365</v>
      </c>
      <c r="E29" s="22">
        <f>D29/C29</f>
        <v>0.23369286081150487</v>
      </c>
      <c r="F29" s="21">
        <f>SUM(F5:F28)</f>
        <v>93</v>
      </c>
      <c r="G29" s="22">
        <f>F29/C29</f>
        <v>1.5921931176168466E-2</v>
      </c>
      <c r="H29" s="21">
        <f>SUM(H5:H28)</f>
        <v>5170</v>
      </c>
      <c r="I29" s="22">
        <f t="shared" si="0"/>
        <v>0.88512241054613938</v>
      </c>
      <c r="J29" s="21">
        <f>SUM(J5:J28)</f>
        <v>3902</v>
      </c>
      <c r="K29" s="22">
        <f>J29/H29</f>
        <v>0.75473887814313345</v>
      </c>
      <c r="L29" s="16">
        <f>всього!Q27</f>
        <v>202</v>
      </c>
      <c r="M29" s="16">
        <f>всього!R27</f>
        <v>4417</v>
      </c>
      <c r="N29" s="22">
        <f>M29/H29</f>
        <v>0.85435203094777568</v>
      </c>
      <c r="O29" s="21">
        <f>SUM(O5:O28)</f>
        <v>2335</v>
      </c>
      <c r="P29" s="21">
        <f>SUM(P5:P28)</f>
        <v>2213</v>
      </c>
      <c r="Q29" s="21">
        <f>SUM(Q5:Q28)</f>
        <v>122</v>
      </c>
    </row>
    <row r="31" spans="1:17" ht="18.75" x14ac:dyDescent="0.3">
      <c r="B31" s="12"/>
    </row>
  </sheetData>
  <mergeCells count="9">
    <mergeCell ref="A29:B29"/>
    <mergeCell ref="O3:O4"/>
    <mergeCell ref="A2:P2"/>
    <mergeCell ref="B3:B4"/>
    <mergeCell ref="A3:A4"/>
    <mergeCell ref="N3:N4"/>
    <mergeCell ref="H3:M3"/>
    <mergeCell ref="P3:Q3"/>
    <mergeCell ref="C3:G3"/>
  </mergeCells>
  <phoneticPr fontId="0" type="noConversion"/>
  <printOptions horizontalCentered="1"/>
  <pageMargins left="0.19685039370078741" right="0.19685039370078741" top="0" bottom="0" header="0.19685039370078741" footer="0.19685039370078741"/>
  <pageSetup paperSize="9" scale="5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49"/>
  <sheetViews>
    <sheetView view="pageBreakPreview" zoomScale="62" zoomScaleNormal="82" zoomScaleSheetLayoutView="62" workbookViewId="0">
      <selection activeCell="A29" sqref="A29:B29"/>
    </sheetView>
  </sheetViews>
  <sheetFormatPr defaultRowHeight="12.75" x14ac:dyDescent="0.2"/>
  <cols>
    <col min="1" max="1" width="6.140625" customWidth="1"/>
    <col min="2" max="2" width="24.42578125" customWidth="1"/>
    <col min="3" max="3" width="23" customWidth="1"/>
    <col min="4" max="4" width="17.85546875" customWidth="1"/>
    <col min="5" max="5" width="10.42578125" customWidth="1"/>
    <col min="6" max="6" width="18.42578125" customWidth="1"/>
    <col min="7" max="7" width="12.28515625" customWidth="1"/>
    <col min="8" max="9" width="10" customWidth="1"/>
    <col min="10" max="10" width="17.5703125" customWidth="1"/>
    <col min="11" max="11" width="10.7109375" customWidth="1"/>
    <col min="12" max="12" width="21.7109375" customWidth="1"/>
    <col min="13" max="13" width="18.7109375" customWidth="1"/>
    <col min="14" max="14" width="8.7109375" customWidth="1"/>
    <col min="15" max="15" width="18.42578125" customWidth="1"/>
    <col min="16" max="16" width="28.140625" customWidth="1"/>
    <col min="17" max="17" width="21.42578125" customWidth="1"/>
  </cols>
  <sheetData>
    <row r="2" spans="1:17" ht="45" customHeight="1" x14ac:dyDescent="0.2">
      <c r="A2" s="110" t="s">
        <v>85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</row>
    <row r="3" spans="1:17" ht="36" customHeight="1" x14ac:dyDescent="0.3">
      <c r="A3" s="112" t="s">
        <v>1</v>
      </c>
      <c r="B3" s="118" t="s">
        <v>2</v>
      </c>
      <c r="C3" s="119" t="s">
        <v>27</v>
      </c>
      <c r="D3" s="119"/>
      <c r="E3" s="119"/>
      <c r="F3" s="119"/>
      <c r="G3" s="119"/>
      <c r="H3" s="109" t="s">
        <v>31</v>
      </c>
      <c r="I3" s="109"/>
      <c r="J3" s="109"/>
      <c r="K3" s="109"/>
      <c r="L3" s="109"/>
      <c r="M3" s="109"/>
      <c r="N3" s="109"/>
      <c r="O3" s="109" t="s">
        <v>36</v>
      </c>
      <c r="P3" s="114" t="s">
        <v>37</v>
      </c>
      <c r="Q3" s="114"/>
    </row>
    <row r="4" spans="1:17" ht="228" customHeight="1" x14ac:dyDescent="0.2">
      <c r="A4" s="112"/>
      <c r="B4" s="118"/>
      <c r="C4" s="8" t="s">
        <v>28</v>
      </c>
      <c r="D4" s="8" t="s">
        <v>29</v>
      </c>
      <c r="E4" s="8" t="s">
        <v>38</v>
      </c>
      <c r="F4" s="8" t="s">
        <v>30</v>
      </c>
      <c r="G4" s="8" t="s">
        <v>38</v>
      </c>
      <c r="H4" s="10" t="s">
        <v>32</v>
      </c>
      <c r="I4" s="5" t="s">
        <v>38</v>
      </c>
      <c r="J4" s="8" t="s">
        <v>33</v>
      </c>
      <c r="K4" s="8" t="s">
        <v>38</v>
      </c>
      <c r="L4" s="8" t="s">
        <v>34</v>
      </c>
      <c r="M4" s="5" t="s">
        <v>35</v>
      </c>
      <c r="N4" s="5" t="s">
        <v>38</v>
      </c>
      <c r="O4" s="109"/>
      <c r="P4" s="11" t="s">
        <v>40</v>
      </c>
      <c r="Q4" s="5" t="s">
        <v>41</v>
      </c>
    </row>
    <row r="5" spans="1:17" s="4" customFormat="1" ht="18.75" x14ac:dyDescent="0.3">
      <c r="A5" s="16">
        <v>1</v>
      </c>
      <c r="B5" s="17" t="s">
        <v>3</v>
      </c>
      <c r="C5" s="5">
        <f>нл!D3+нл!E3</f>
        <v>61</v>
      </c>
      <c r="D5" s="5">
        <f>нл!F3</f>
        <v>13</v>
      </c>
      <c r="E5" s="18">
        <f>D5/C5</f>
        <v>0.21311475409836064</v>
      </c>
      <c r="F5" s="5">
        <f>нл!T3</f>
        <v>1</v>
      </c>
      <c r="G5" s="18">
        <f>F5/C5</f>
        <v>1.6393442622950821E-2</v>
      </c>
      <c r="H5" s="5">
        <f>нл!H3</f>
        <v>55</v>
      </c>
      <c r="I5" s="18">
        <f t="shared" ref="I5:I29" si="0">H5/C5</f>
        <v>0.90163934426229508</v>
      </c>
      <c r="J5" s="16">
        <f>нл!N3</f>
        <v>53</v>
      </c>
      <c r="K5" s="19">
        <f>J5/H5</f>
        <v>0.96363636363636362</v>
      </c>
      <c r="L5" s="16">
        <f>нл!Q3</f>
        <v>0</v>
      </c>
      <c r="M5" s="16">
        <f>нл!R3</f>
        <v>55</v>
      </c>
      <c r="N5" s="19">
        <f>M5/H5</f>
        <v>1</v>
      </c>
      <c r="O5" s="16">
        <f>нл!Y3</f>
        <v>26</v>
      </c>
      <c r="P5" s="16">
        <f>нл!Z3</f>
        <v>23</v>
      </c>
      <c r="Q5" s="7">
        <f>нл!AA3</f>
        <v>3</v>
      </c>
    </row>
    <row r="6" spans="1:17" s="4" customFormat="1" ht="18.75" x14ac:dyDescent="0.3">
      <c r="A6" s="17">
        <v>2</v>
      </c>
      <c r="B6" s="17" t="s">
        <v>14</v>
      </c>
      <c r="C6" s="5">
        <f>нл!D4+нл!E4</f>
        <v>14</v>
      </c>
      <c r="D6" s="5">
        <f>нл!F4</f>
        <v>3</v>
      </c>
      <c r="E6" s="18">
        <f t="shared" ref="E6:E29" si="1">D6/C6</f>
        <v>0.21428571428571427</v>
      </c>
      <c r="F6" s="5">
        <f>нл!T4</f>
        <v>1</v>
      </c>
      <c r="G6" s="18">
        <f t="shared" ref="G6:G29" si="2">F6/C6</f>
        <v>7.1428571428571425E-2</v>
      </c>
      <c r="H6" s="5">
        <f>нл!H4</f>
        <v>11</v>
      </c>
      <c r="I6" s="18">
        <f t="shared" si="0"/>
        <v>0.7857142857142857</v>
      </c>
      <c r="J6" s="16">
        <f>нл!N4</f>
        <v>3</v>
      </c>
      <c r="K6" s="19">
        <f t="shared" ref="K6:K29" si="3">J6/H6</f>
        <v>0.27272727272727271</v>
      </c>
      <c r="L6" s="16">
        <f>нл!Q4</f>
        <v>2</v>
      </c>
      <c r="M6" s="16">
        <f>нл!R4</f>
        <v>6</v>
      </c>
      <c r="N6" s="19">
        <f t="shared" ref="N6:N29" si="4">M6/H6</f>
        <v>0.54545454545454541</v>
      </c>
      <c r="O6" s="16">
        <f>нл!Y4</f>
        <v>3</v>
      </c>
      <c r="P6" s="16">
        <f>нл!Z4</f>
        <v>3</v>
      </c>
      <c r="Q6" s="7">
        <f>нл!AA4</f>
        <v>0</v>
      </c>
    </row>
    <row r="7" spans="1:17" s="4" customFormat="1" ht="21.75" customHeight="1" x14ac:dyDescent="0.3">
      <c r="A7" s="16">
        <v>3</v>
      </c>
      <c r="B7" s="16" t="s">
        <v>6</v>
      </c>
      <c r="C7" s="5">
        <f>нл!D5+нл!E5</f>
        <v>28</v>
      </c>
      <c r="D7" s="5">
        <f>нл!F5</f>
        <v>4</v>
      </c>
      <c r="E7" s="18">
        <f t="shared" si="1"/>
        <v>0.14285714285714285</v>
      </c>
      <c r="F7" s="5">
        <f>нл!T5</f>
        <v>2</v>
      </c>
      <c r="G7" s="18">
        <f t="shared" si="2"/>
        <v>7.1428571428571425E-2</v>
      </c>
      <c r="H7" s="5">
        <f>нл!H5</f>
        <v>24</v>
      </c>
      <c r="I7" s="18">
        <f t="shared" si="0"/>
        <v>0.8571428571428571</v>
      </c>
      <c r="J7" s="16">
        <f>нл!N5</f>
        <v>20</v>
      </c>
      <c r="K7" s="19">
        <f t="shared" si="3"/>
        <v>0.83333333333333337</v>
      </c>
      <c r="L7" s="16">
        <f>нл!Q5</f>
        <v>0</v>
      </c>
      <c r="M7" s="16">
        <f>нл!R5</f>
        <v>23</v>
      </c>
      <c r="N7" s="19">
        <f t="shared" si="4"/>
        <v>0.95833333333333337</v>
      </c>
      <c r="O7" s="16">
        <f>нл!Y5</f>
        <v>7</v>
      </c>
      <c r="P7" s="16">
        <f>нл!Z5</f>
        <v>7</v>
      </c>
      <c r="Q7" s="7">
        <f>нл!AA5</f>
        <v>0</v>
      </c>
    </row>
    <row r="8" spans="1:17" s="4" customFormat="1" ht="18.75" x14ac:dyDescent="0.3">
      <c r="A8" s="16">
        <v>4</v>
      </c>
      <c r="B8" s="16" t="s">
        <v>8</v>
      </c>
      <c r="C8" s="5">
        <f>нл!D6+нл!E6</f>
        <v>27</v>
      </c>
      <c r="D8" s="5">
        <f>нл!F6</f>
        <v>6</v>
      </c>
      <c r="E8" s="18">
        <f t="shared" si="1"/>
        <v>0.22222222222222221</v>
      </c>
      <c r="F8" s="5">
        <f>нл!T6</f>
        <v>0</v>
      </c>
      <c r="G8" s="18">
        <f t="shared" si="2"/>
        <v>0</v>
      </c>
      <c r="H8" s="5">
        <f>нл!H6</f>
        <v>23</v>
      </c>
      <c r="I8" s="18">
        <f t="shared" si="0"/>
        <v>0.85185185185185186</v>
      </c>
      <c r="J8" s="16">
        <f>нл!N6</f>
        <v>21</v>
      </c>
      <c r="K8" s="19">
        <f t="shared" si="3"/>
        <v>0.91304347826086951</v>
      </c>
      <c r="L8" s="16">
        <f>нл!Q6</f>
        <v>0</v>
      </c>
      <c r="M8" s="16">
        <f>нл!R6</f>
        <v>21</v>
      </c>
      <c r="N8" s="19">
        <f t="shared" si="4"/>
        <v>0.91304347826086951</v>
      </c>
      <c r="O8" s="16">
        <f>нл!Y6</f>
        <v>7</v>
      </c>
      <c r="P8" s="16">
        <f>нл!Z6</f>
        <v>7</v>
      </c>
      <c r="Q8" s="7">
        <f>нл!AA6</f>
        <v>0</v>
      </c>
    </row>
    <row r="9" spans="1:17" s="4" customFormat="1" ht="18.75" x14ac:dyDescent="0.3">
      <c r="A9" s="17">
        <v>5</v>
      </c>
      <c r="B9" s="17" t="s">
        <v>10</v>
      </c>
      <c r="C9" s="5">
        <f>нл!D7+нл!E7</f>
        <v>17</v>
      </c>
      <c r="D9" s="5">
        <f>нл!F7</f>
        <v>4</v>
      </c>
      <c r="E9" s="18">
        <f t="shared" si="1"/>
        <v>0.23529411764705882</v>
      </c>
      <c r="F9" s="5">
        <f>нл!T7</f>
        <v>0</v>
      </c>
      <c r="G9" s="18">
        <f t="shared" si="2"/>
        <v>0</v>
      </c>
      <c r="H9" s="5">
        <f>нл!H7</f>
        <v>15</v>
      </c>
      <c r="I9" s="18">
        <f t="shared" si="0"/>
        <v>0.88235294117647056</v>
      </c>
      <c r="J9" s="16">
        <f>нл!N7</f>
        <v>15</v>
      </c>
      <c r="K9" s="19">
        <f t="shared" si="3"/>
        <v>1</v>
      </c>
      <c r="L9" s="16">
        <f>нл!Q7</f>
        <v>0</v>
      </c>
      <c r="M9" s="16">
        <f>нл!R7</f>
        <v>15</v>
      </c>
      <c r="N9" s="19">
        <f t="shared" si="4"/>
        <v>1</v>
      </c>
      <c r="O9" s="16">
        <f>нл!Y7</f>
        <v>7</v>
      </c>
      <c r="P9" s="16">
        <f>нл!Z7</f>
        <v>7</v>
      </c>
      <c r="Q9" s="7">
        <f>нл!AA7</f>
        <v>0</v>
      </c>
    </row>
    <row r="10" spans="1:17" s="4" customFormat="1" ht="18.75" x14ac:dyDescent="0.3">
      <c r="A10" s="16">
        <v>6</v>
      </c>
      <c r="B10" s="16" t="s">
        <v>16</v>
      </c>
      <c r="C10" s="5">
        <f>нл!D8+нл!E8</f>
        <v>26</v>
      </c>
      <c r="D10" s="5">
        <f>нл!F8</f>
        <v>7</v>
      </c>
      <c r="E10" s="18">
        <f t="shared" si="1"/>
        <v>0.26923076923076922</v>
      </c>
      <c r="F10" s="5">
        <f>нл!T8</f>
        <v>0</v>
      </c>
      <c r="G10" s="18">
        <f t="shared" si="2"/>
        <v>0</v>
      </c>
      <c r="H10" s="5">
        <f>нл!H8</f>
        <v>25</v>
      </c>
      <c r="I10" s="18">
        <f t="shared" si="0"/>
        <v>0.96153846153846156</v>
      </c>
      <c r="J10" s="16">
        <f>нл!N8</f>
        <v>16</v>
      </c>
      <c r="K10" s="19">
        <f t="shared" si="3"/>
        <v>0.64</v>
      </c>
      <c r="L10" s="16">
        <f>нл!Q8</f>
        <v>0</v>
      </c>
      <c r="M10" s="16">
        <f>нл!R8</f>
        <v>25</v>
      </c>
      <c r="N10" s="19">
        <f t="shared" si="4"/>
        <v>1</v>
      </c>
      <c r="O10" s="16">
        <f>нл!Y8</f>
        <v>4</v>
      </c>
      <c r="P10" s="16">
        <f>нл!Z8</f>
        <v>4</v>
      </c>
      <c r="Q10" s="7">
        <f>нл!AA8</f>
        <v>0</v>
      </c>
    </row>
    <row r="11" spans="1:17" s="4" customFormat="1" ht="18.75" x14ac:dyDescent="0.3">
      <c r="A11" s="16">
        <v>7</v>
      </c>
      <c r="B11" s="16" t="s">
        <v>7</v>
      </c>
      <c r="C11" s="5">
        <f>нл!D9+нл!E9</f>
        <v>19</v>
      </c>
      <c r="D11" s="5">
        <f>нл!F9</f>
        <v>8</v>
      </c>
      <c r="E11" s="18">
        <f t="shared" si="1"/>
        <v>0.42105263157894735</v>
      </c>
      <c r="F11" s="5">
        <f>нл!T9</f>
        <v>1</v>
      </c>
      <c r="G11" s="18">
        <f t="shared" si="2"/>
        <v>5.2631578947368418E-2</v>
      </c>
      <c r="H11" s="5">
        <f>нл!H9</f>
        <v>16</v>
      </c>
      <c r="I11" s="18">
        <f t="shared" si="0"/>
        <v>0.84210526315789469</v>
      </c>
      <c r="J11" s="16">
        <f>нл!N9</f>
        <v>12</v>
      </c>
      <c r="K11" s="19">
        <f t="shared" si="3"/>
        <v>0.75</v>
      </c>
      <c r="L11" s="16">
        <f>нл!Q9</f>
        <v>0</v>
      </c>
      <c r="M11" s="16">
        <f>нл!R9</f>
        <v>14</v>
      </c>
      <c r="N11" s="19">
        <f t="shared" si="4"/>
        <v>0.875</v>
      </c>
      <c r="O11" s="16">
        <f>нл!Y9</f>
        <v>3</v>
      </c>
      <c r="P11" s="16">
        <f>нл!Z9</f>
        <v>2</v>
      </c>
      <c r="Q11" s="7">
        <f>нл!AA9</f>
        <v>1</v>
      </c>
    </row>
    <row r="12" spans="1:17" s="4" customFormat="1" ht="24" customHeight="1" x14ac:dyDescent="0.3">
      <c r="A12" s="16">
        <v>8</v>
      </c>
      <c r="B12" s="16" t="s">
        <v>15</v>
      </c>
      <c r="C12" s="5">
        <f>нл!D10+нл!E10</f>
        <v>16</v>
      </c>
      <c r="D12" s="5">
        <f>нл!F10</f>
        <v>4</v>
      </c>
      <c r="E12" s="18">
        <f t="shared" si="1"/>
        <v>0.25</v>
      </c>
      <c r="F12" s="5">
        <f>нл!T10</f>
        <v>0</v>
      </c>
      <c r="G12" s="18">
        <f t="shared" si="2"/>
        <v>0</v>
      </c>
      <c r="H12" s="5">
        <f>нл!H10</f>
        <v>15</v>
      </c>
      <c r="I12" s="18">
        <f t="shared" si="0"/>
        <v>0.9375</v>
      </c>
      <c r="J12" s="16">
        <f>нл!N10</f>
        <v>11</v>
      </c>
      <c r="K12" s="19">
        <f t="shared" si="3"/>
        <v>0.73333333333333328</v>
      </c>
      <c r="L12" s="16">
        <f>нл!Q10</f>
        <v>1</v>
      </c>
      <c r="M12" s="16">
        <f>нл!R10</f>
        <v>15</v>
      </c>
      <c r="N12" s="19">
        <f t="shared" si="4"/>
        <v>1</v>
      </c>
      <c r="O12" s="16">
        <f>нл!Y10</f>
        <v>3</v>
      </c>
      <c r="P12" s="16">
        <f>нл!Z10</f>
        <v>3</v>
      </c>
      <c r="Q12" s="7">
        <f>нл!AA10</f>
        <v>0</v>
      </c>
    </row>
    <row r="13" spans="1:17" s="4" customFormat="1" ht="24.75" customHeight="1" x14ac:dyDescent="0.3">
      <c r="A13" s="17">
        <v>9</v>
      </c>
      <c r="B13" s="17" t="s">
        <v>9</v>
      </c>
      <c r="C13" s="5">
        <f>нл!D11+нл!E11</f>
        <v>21</v>
      </c>
      <c r="D13" s="5">
        <f>нл!F11</f>
        <v>1</v>
      </c>
      <c r="E13" s="18">
        <f t="shared" si="1"/>
        <v>4.7619047619047616E-2</v>
      </c>
      <c r="F13" s="5">
        <f>нл!T11</f>
        <v>1</v>
      </c>
      <c r="G13" s="18">
        <f t="shared" si="2"/>
        <v>4.7619047619047616E-2</v>
      </c>
      <c r="H13" s="5">
        <f>нл!H11</f>
        <v>14</v>
      </c>
      <c r="I13" s="18">
        <f t="shared" si="0"/>
        <v>0.66666666666666663</v>
      </c>
      <c r="J13" s="16">
        <f>нл!N11</f>
        <v>11</v>
      </c>
      <c r="K13" s="19">
        <f t="shared" si="3"/>
        <v>0.7857142857142857</v>
      </c>
      <c r="L13" s="16">
        <f>нл!Q11</f>
        <v>0</v>
      </c>
      <c r="M13" s="16">
        <f>нл!R11</f>
        <v>13</v>
      </c>
      <c r="N13" s="19">
        <f t="shared" si="4"/>
        <v>0.9285714285714286</v>
      </c>
      <c r="O13" s="16">
        <f>нл!Y11</f>
        <v>7</v>
      </c>
      <c r="P13" s="16">
        <f>нл!Z11</f>
        <v>7</v>
      </c>
      <c r="Q13" s="7">
        <f>нл!AA11</f>
        <v>0</v>
      </c>
    </row>
    <row r="14" spans="1:17" s="4" customFormat="1" ht="18.75" x14ac:dyDescent="0.3">
      <c r="A14" s="16">
        <v>10</v>
      </c>
      <c r="B14" s="16" t="s">
        <v>22</v>
      </c>
      <c r="C14" s="5">
        <f>нл!D12+нл!E12</f>
        <v>20</v>
      </c>
      <c r="D14" s="5">
        <f>нл!F12</f>
        <v>5</v>
      </c>
      <c r="E14" s="18">
        <f t="shared" si="1"/>
        <v>0.25</v>
      </c>
      <c r="F14" s="5">
        <f>нл!T12</f>
        <v>1</v>
      </c>
      <c r="G14" s="18">
        <f t="shared" si="2"/>
        <v>0.05</v>
      </c>
      <c r="H14" s="5">
        <f>нл!H12</f>
        <v>19</v>
      </c>
      <c r="I14" s="18">
        <f t="shared" si="0"/>
        <v>0.95</v>
      </c>
      <c r="J14" s="16">
        <f>нл!N12</f>
        <v>19</v>
      </c>
      <c r="K14" s="19">
        <f t="shared" si="3"/>
        <v>1</v>
      </c>
      <c r="L14" s="16">
        <f>нл!Q12</f>
        <v>0</v>
      </c>
      <c r="M14" s="16">
        <f>нл!R12</f>
        <v>18</v>
      </c>
      <c r="N14" s="19">
        <f t="shared" si="4"/>
        <v>0.94736842105263153</v>
      </c>
      <c r="O14" s="16">
        <f>нл!Y12</f>
        <v>8</v>
      </c>
      <c r="P14" s="16">
        <f>нл!Z12</f>
        <v>8</v>
      </c>
      <c r="Q14" s="7">
        <f>нл!AA12</f>
        <v>0</v>
      </c>
    </row>
    <row r="15" spans="1:17" s="4" customFormat="1" ht="18.75" x14ac:dyDescent="0.3">
      <c r="A15" s="16">
        <v>11</v>
      </c>
      <c r="B15" s="16" t="s">
        <v>26</v>
      </c>
      <c r="C15" s="5">
        <f>нл!D13+нл!E13</f>
        <v>19</v>
      </c>
      <c r="D15" s="5">
        <f>нл!F13</f>
        <v>5</v>
      </c>
      <c r="E15" s="18">
        <f t="shared" si="1"/>
        <v>0.26315789473684209</v>
      </c>
      <c r="F15" s="5">
        <f>нл!T13</f>
        <v>0</v>
      </c>
      <c r="G15" s="18">
        <f t="shared" si="2"/>
        <v>0</v>
      </c>
      <c r="H15" s="5">
        <f>нл!H13</f>
        <v>18</v>
      </c>
      <c r="I15" s="18">
        <f t="shared" si="0"/>
        <v>0.94736842105263153</v>
      </c>
      <c r="J15" s="16">
        <f>нл!N13</f>
        <v>16</v>
      </c>
      <c r="K15" s="19">
        <f t="shared" si="3"/>
        <v>0.88888888888888884</v>
      </c>
      <c r="L15" s="16">
        <f>нл!Q13</f>
        <v>2</v>
      </c>
      <c r="M15" s="16">
        <f>нл!R13</f>
        <v>18</v>
      </c>
      <c r="N15" s="19">
        <f t="shared" si="4"/>
        <v>1</v>
      </c>
      <c r="O15" s="16">
        <f>нл!Y13</f>
        <v>4</v>
      </c>
      <c r="P15" s="16">
        <f>нл!Z13</f>
        <v>4</v>
      </c>
      <c r="Q15" s="7">
        <f>нл!AA13</f>
        <v>0</v>
      </c>
    </row>
    <row r="16" spans="1:17" s="4" customFormat="1" ht="18.75" x14ac:dyDescent="0.3">
      <c r="A16" s="17">
        <v>12</v>
      </c>
      <c r="B16" s="17" t="s">
        <v>13</v>
      </c>
      <c r="C16" s="5">
        <f>нл!D14+нл!E14</f>
        <v>19</v>
      </c>
      <c r="D16" s="5">
        <f>нл!F14</f>
        <v>2</v>
      </c>
      <c r="E16" s="18">
        <f t="shared" si="1"/>
        <v>0.10526315789473684</v>
      </c>
      <c r="F16" s="5">
        <f>нл!T14</f>
        <v>0</v>
      </c>
      <c r="G16" s="18">
        <f t="shared" si="2"/>
        <v>0</v>
      </c>
      <c r="H16" s="5">
        <f>нл!H14</f>
        <v>16</v>
      </c>
      <c r="I16" s="18">
        <f t="shared" si="0"/>
        <v>0.84210526315789469</v>
      </c>
      <c r="J16" s="16">
        <f>нл!N14</f>
        <v>11</v>
      </c>
      <c r="K16" s="19">
        <f t="shared" si="3"/>
        <v>0.6875</v>
      </c>
      <c r="L16" s="16">
        <f>нл!Q14</f>
        <v>0</v>
      </c>
      <c r="M16" s="16">
        <f>нл!R14</f>
        <v>16</v>
      </c>
      <c r="N16" s="19">
        <f t="shared" si="4"/>
        <v>1</v>
      </c>
      <c r="O16" s="16">
        <f>нл!Y14</f>
        <v>2</v>
      </c>
      <c r="P16" s="16">
        <f>нл!Z14</f>
        <v>2</v>
      </c>
      <c r="Q16" s="7">
        <f>нл!AA14</f>
        <v>0</v>
      </c>
    </row>
    <row r="17" spans="1:17" s="4" customFormat="1" ht="18.75" x14ac:dyDescent="0.3">
      <c r="A17" s="17">
        <v>13</v>
      </c>
      <c r="B17" s="17" t="s">
        <v>20</v>
      </c>
      <c r="C17" s="5">
        <f>нл!D15+нл!E15</f>
        <v>18</v>
      </c>
      <c r="D17" s="5">
        <f>нл!F15</f>
        <v>8</v>
      </c>
      <c r="E17" s="18">
        <f t="shared" si="1"/>
        <v>0.44444444444444442</v>
      </c>
      <c r="F17" s="5">
        <f>нл!T15</f>
        <v>0</v>
      </c>
      <c r="G17" s="18">
        <f t="shared" si="2"/>
        <v>0</v>
      </c>
      <c r="H17" s="5">
        <f>нл!H15</f>
        <v>18</v>
      </c>
      <c r="I17" s="18">
        <f t="shared" si="0"/>
        <v>1</v>
      </c>
      <c r="J17" s="16">
        <f>нл!N15</f>
        <v>15</v>
      </c>
      <c r="K17" s="19">
        <f t="shared" si="3"/>
        <v>0.83333333333333337</v>
      </c>
      <c r="L17" s="16">
        <f>нл!Q15</f>
        <v>1</v>
      </c>
      <c r="M17" s="16">
        <f>нл!R15</f>
        <v>18</v>
      </c>
      <c r="N17" s="19">
        <f t="shared" si="4"/>
        <v>1</v>
      </c>
      <c r="O17" s="16">
        <f>нл!Y15</f>
        <v>7</v>
      </c>
      <c r="P17" s="16">
        <f>нл!Z15</f>
        <v>7</v>
      </c>
      <c r="Q17" s="7">
        <f>нл!AA15</f>
        <v>0</v>
      </c>
    </row>
    <row r="18" spans="1:17" s="4" customFormat="1" ht="18.75" x14ac:dyDescent="0.3">
      <c r="A18" s="16">
        <v>14</v>
      </c>
      <c r="B18" s="16" t="s">
        <v>19</v>
      </c>
      <c r="C18" s="5">
        <f>нл!D16+нл!E16</f>
        <v>37</v>
      </c>
      <c r="D18" s="5">
        <f>нл!F16</f>
        <v>4</v>
      </c>
      <c r="E18" s="18">
        <f t="shared" si="1"/>
        <v>0.10810810810810811</v>
      </c>
      <c r="F18" s="5">
        <f>нл!T16</f>
        <v>1</v>
      </c>
      <c r="G18" s="18">
        <f t="shared" si="2"/>
        <v>2.7027027027027029E-2</v>
      </c>
      <c r="H18" s="5">
        <f>нл!H16</f>
        <v>28</v>
      </c>
      <c r="I18" s="18">
        <f t="shared" si="0"/>
        <v>0.7567567567567568</v>
      </c>
      <c r="J18" s="16">
        <f>нл!N16</f>
        <v>27</v>
      </c>
      <c r="K18" s="19">
        <f t="shared" si="3"/>
        <v>0.9642857142857143</v>
      </c>
      <c r="L18" s="16">
        <f>нл!Q16</f>
        <v>1</v>
      </c>
      <c r="M18" s="16">
        <f>нл!R16</f>
        <v>28</v>
      </c>
      <c r="N18" s="19">
        <f t="shared" si="4"/>
        <v>1</v>
      </c>
      <c r="O18" s="16">
        <f>нл!Y16</f>
        <v>23</v>
      </c>
      <c r="P18" s="16">
        <f>нл!Z16</f>
        <v>23</v>
      </c>
      <c r="Q18" s="7">
        <f>нл!AA16</f>
        <v>0</v>
      </c>
    </row>
    <row r="19" spans="1:17" s="4" customFormat="1" ht="18.75" x14ac:dyDescent="0.3">
      <c r="A19" s="16">
        <v>15</v>
      </c>
      <c r="B19" s="16" t="s">
        <v>24</v>
      </c>
      <c r="C19" s="5">
        <f>нл!D17+нл!E17</f>
        <v>17</v>
      </c>
      <c r="D19" s="5">
        <f>нл!F17</f>
        <v>2</v>
      </c>
      <c r="E19" s="18">
        <f t="shared" si="1"/>
        <v>0.11764705882352941</v>
      </c>
      <c r="F19" s="5">
        <f>нл!T17</f>
        <v>0</v>
      </c>
      <c r="G19" s="18">
        <f t="shared" si="2"/>
        <v>0</v>
      </c>
      <c r="H19" s="5">
        <f>нл!H17</f>
        <v>16</v>
      </c>
      <c r="I19" s="18">
        <f t="shared" si="0"/>
        <v>0.94117647058823528</v>
      </c>
      <c r="J19" s="16">
        <f>нл!N17</f>
        <v>15</v>
      </c>
      <c r="K19" s="19">
        <f t="shared" si="3"/>
        <v>0.9375</v>
      </c>
      <c r="L19" s="16">
        <f>нл!Q17</f>
        <v>0</v>
      </c>
      <c r="M19" s="16">
        <f>нл!R17</f>
        <v>16</v>
      </c>
      <c r="N19" s="19">
        <f t="shared" si="4"/>
        <v>1</v>
      </c>
      <c r="O19" s="16">
        <f>нл!Y17</f>
        <v>7</v>
      </c>
      <c r="P19" s="16">
        <f>нл!Z17</f>
        <v>7</v>
      </c>
      <c r="Q19" s="7">
        <f>нл!AA17</f>
        <v>0</v>
      </c>
    </row>
    <row r="20" spans="1:17" s="4" customFormat="1" ht="18.75" x14ac:dyDescent="0.3">
      <c r="A20" s="16">
        <v>16</v>
      </c>
      <c r="B20" s="16" t="s">
        <v>17</v>
      </c>
      <c r="C20" s="5">
        <f>нл!D18+нл!E18</f>
        <v>16</v>
      </c>
      <c r="D20" s="5">
        <f>нл!F18</f>
        <v>3</v>
      </c>
      <c r="E20" s="18">
        <f t="shared" si="1"/>
        <v>0.1875</v>
      </c>
      <c r="F20" s="5">
        <f>нл!T18</f>
        <v>0</v>
      </c>
      <c r="G20" s="18">
        <f t="shared" si="2"/>
        <v>0</v>
      </c>
      <c r="H20" s="5">
        <f>нл!H18</f>
        <v>16</v>
      </c>
      <c r="I20" s="18">
        <f t="shared" si="0"/>
        <v>1</v>
      </c>
      <c r="J20" s="16">
        <f>нл!N18</f>
        <v>16</v>
      </c>
      <c r="K20" s="19">
        <f t="shared" si="3"/>
        <v>1</v>
      </c>
      <c r="L20" s="16">
        <f>нл!Q18</f>
        <v>0</v>
      </c>
      <c r="M20" s="16">
        <f>нл!R18</f>
        <v>16</v>
      </c>
      <c r="N20" s="19">
        <f t="shared" si="4"/>
        <v>1</v>
      </c>
      <c r="O20" s="16">
        <f>нл!Y18</f>
        <v>13</v>
      </c>
      <c r="P20" s="16">
        <f>нл!Z18</f>
        <v>13</v>
      </c>
      <c r="Q20" s="7">
        <f>нл!AA18</f>
        <v>0</v>
      </c>
    </row>
    <row r="21" spans="1:17" s="4" customFormat="1" ht="18.75" x14ac:dyDescent="0.3">
      <c r="A21" s="17">
        <v>17</v>
      </c>
      <c r="B21" s="17" t="s">
        <v>25</v>
      </c>
      <c r="C21" s="5">
        <f>нл!D19+нл!E19</f>
        <v>18</v>
      </c>
      <c r="D21" s="5">
        <f>нл!F19</f>
        <v>2</v>
      </c>
      <c r="E21" s="18">
        <f t="shared" si="1"/>
        <v>0.1111111111111111</v>
      </c>
      <c r="F21" s="5">
        <f>нл!T19</f>
        <v>0</v>
      </c>
      <c r="G21" s="18">
        <f t="shared" si="2"/>
        <v>0</v>
      </c>
      <c r="H21" s="5">
        <f>нл!H19</f>
        <v>15</v>
      </c>
      <c r="I21" s="18">
        <f t="shared" si="0"/>
        <v>0.83333333333333337</v>
      </c>
      <c r="J21" s="16">
        <f>нл!N19</f>
        <v>14</v>
      </c>
      <c r="K21" s="19">
        <f t="shared" si="3"/>
        <v>0.93333333333333335</v>
      </c>
      <c r="L21" s="16">
        <f>нл!Q19</f>
        <v>0</v>
      </c>
      <c r="M21" s="16">
        <f>нл!R19</f>
        <v>14</v>
      </c>
      <c r="N21" s="19">
        <f t="shared" si="4"/>
        <v>0.93333333333333335</v>
      </c>
      <c r="O21" s="16">
        <f>нл!Y19</f>
        <v>0</v>
      </c>
      <c r="P21" s="16">
        <f>нл!Z19</f>
        <v>0</v>
      </c>
      <c r="Q21" s="7">
        <f>нл!AA19</f>
        <v>0</v>
      </c>
    </row>
    <row r="22" spans="1:17" s="4" customFormat="1" ht="18.75" x14ac:dyDescent="0.3">
      <c r="A22" s="16">
        <v>18</v>
      </c>
      <c r="B22" s="16" t="s">
        <v>18</v>
      </c>
      <c r="C22" s="5">
        <f>нл!D20+нл!E20</f>
        <v>7</v>
      </c>
      <c r="D22" s="5">
        <f>нл!F20</f>
        <v>4</v>
      </c>
      <c r="E22" s="18">
        <f t="shared" si="1"/>
        <v>0.5714285714285714</v>
      </c>
      <c r="F22" s="5">
        <f>нл!T20</f>
        <v>0</v>
      </c>
      <c r="G22" s="18">
        <f t="shared" si="2"/>
        <v>0</v>
      </c>
      <c r="H22" s="5">
        <f>нл!H20</f>
        <v>7</v>
      </c>
      <c r="I22" s="18">
        <f t="shared" si="0"/>
        <v>1</v>
      </c>
      <c r="J22" s="16">
        <f>нл!N20</f>
        <v>5</v>
      </c>
      <c r="K22" s="19">
        <f t="shared" si="3"/>
        <v>0.7142857142857143</v>
      </c>
      <c r="L22" s="16">
        <f>нл!Q20</f>
        <v>2</v>
      </c>
      <c r="M22" s="16">
        <f>нл!R20</f>
        <v>7</v>
      </c>
      <c r="N22" s="19">
        <f t="shared" si="4"/>
        <v>1</v>
      </c>
      <c r="O22" s="16">
        <f>нл!Y20</f>
        <v>1</v>
      </c>
      <c r="P22" s="16">
        <f>нл!Z20</f>
        <v>1</v>
      </c>
      <c r="Q22" s="7">
        <f>нл!AA20</f>
        <v>0</v>
      </c>
    </row>
    <row r="23" spans="1:17" s="4" customFormat="1" ht="18.75" x14ac:dyDescent="0.3">
      <c r="A23" s="16">
        <v>19</v>
      </c>
      <c r="B23" s="16" t="s">
        <v>23</v>
      </c>
      <c r="C23" s="5">
        <f>нл!D21+нл!E21</f>
        <v>40</v>
      </c>
      <c r="D23" s="5">
        <f>нл!F21</f>
        <v>12</v>
      </c>
      <c r="E23" s="18">
        <f t="shared" si="1"/>
        <v>0.3</v>
      </c>
      <c r="F23" s="5">
        <f>нл!T21</f>
        <v>0</v>
      </c>
      <c r="G23" s="18">
        <f t="shared" si="2"/>
        <v>0</v>
      </c>
      <c r="H23" s="5">
        <f>нл!H21</f>
        <v>37</v>
      </c>
      <c r="I23" s="18">
        <f t="shared" si="0"/>
        <v>0.92500000000000004</v>
      </c>
      <c r="J23" s="16">
        <f>нл!N21</f>
        <v>34</v>
      </c>
      <c r="K23" s="19">
        <f t="shared" si="3"/>
        <v>0.91891891891891897</v>
      </c>
      <c r="L23" s="16">
        <f>нл!Q21</f>
        <v>0</v>
      </c>
      <c r="M23" s="16">
        <f>нл!R21</f>
        <v>37</v>
      </c>
      <c r="N23" s="19">
        <f t="shared" si="4"/>
        <v>1</v>
      </c>
      <c r="O23" s="16">
        <f>нл!Y21</f>
        <v>17</v>
      </c>
      <c r="P23" s="16">
        <f>нл!Z21</f>
        <v>17</v>
      </c>
      <c r="Q23" s="7">
        <f>нл!AA21</f>
        <v>0</v>
      </c>
    </row>
    <row r="24" spans="1:17" s="4" customFormat="1" ht="18.75" x14ac:dyDescent="0.3">
      <c r="A24" s="16">
        <v>20</v>
      </c>
      <c r="B24" s="16" t="s">
        <v>21</v>
      </c>
      <c r="C24" s="5">
        <f>нл!D22+нл!E22</f>
        <v>11</v>
      </c>
      <c r="D24" s="5">
        <f>нл!F22</f>
        <v>0</v>
      </c>
      <c r="E24" s="18">
        <f t="shared" si="1"/>
        <v>0</v>
      </c>
      <c r="F24" s="5">
        <f>нл!T22</f>
        <v>3</v>
      </c>
      <c r="G24" s="18">
        <f t="shared" si="2"/>
        <v>0.27272727272727271</v>
      </c>
      <c r="H24" s="5">
        <f>нл!H22</f>
        <v>6</v>
      </c>
      <c r="I24" s="18">
        <f t="shared" si="0"/>
        <v>0.54545454545454541</v>
      </c>
      <c r="J24" s="16">
        <f>нл!N22</f>
        <v>5</v>
      </c>
      <c r="K24" s="19">
        <f t="shared" si="3"/>
        <v>0.83333333333333337</v>
      </c>
      <c r="L24" s="16">
        <f>нл!Q22</f>
        <v>1</v>
      </c>
      <c r="M24" s="16">
        <f>нл!R22</f>
        <v>6</v>
      </c>
      <c r="N24" s="19">
        <f t="shared" si="4"/>
        <v>1</v>
      </c>
      <c r="O24" s="16">
        <f>нл!Y22</f>
        <v>3</v>
      </c>
      <c r="P24" s="16">
        <f>нл!Z22</f>
        <v>3</v>
      </c>
      <c r="Q24" s="7">
        <f>нл!AA22</f>
        <v>0</v>
      </c>
    </row>
    <row r="25" spans="1:17" s="4" customFormat="1" ht="18.75" x14ac:dyDescent="0.3">
      <c r="A25" s="16">
        <v>21</v>
      </c>
      <c r="B25" s="16" t="s">
        <v>4</v>
      </c>
      <c r="C25" s="5">
        <f>нл!D23+нл!E23</f>
        <v>17</v>
      </c>
      <c r="D25" s="5">
        <f>нл!F23</f>
        <v>5</v>
      </c>
      <c r="E25" s="18">
        <f t="shared" si="1"/>
        <v>0.29411764705882354</v>
      </c>
      <c r="F25" s="5">
        <f>нл!T23</f>
        <v>1</v>
      </c>
      <c r="G25" s="18">
        <f t="shared" si="2"/>
        <v>5.8823529411764705E-2</v>
      </c>
      <c r="H25" s="5">
        <f>нл!H23</f>
        <v>12</v>
      </c>
      <c r="I25" s="18">
        <f t="shared" si="0"/>
        <v>0.70588235294117652</v>
      </c>
      <c r="J25" s="16">
        <f>нл!N23</f>
        <v>10</v>
      </c>
      <c r="K25" s="19">
        <f t="shared" si="3"/>
        <v>0.83333333333333337</v>
      </c>
      <c r="L25" s="16">
        <f>нл!Q23</f>
        <v>0</v>
      </c>
      <c r="M25" s="16">
        <f>нл!R23</f>
        <v>11</v>
      </c>
      <c r="N25" s="19">
        <f t="shared" si="4"/>
        <v>0.91666666666666663</v>
      </c>
      <c r="O25" s="16">
        <f>нл!Y23</f>
        <v>1</v>
      </c>
      <c r="P25" s="16">
        <f>нл!Z23</f>
        <v>1</v>
      </c>
      <c r="Q25" s="7">
        <f>нл!AA23</f>
        <v>0</v>
      </c>
    </row>
    <row r="26" spans="1:17" s="4" customFormat="1" ht="18.75" x14ac:dyDescent="0.3">
      <c r="A26" s="16">
        <v>22</v>
      </c>
      <c r="B26" s="16" t="s">
        <v>11</v>
      </c>
      <c r="C26" s="5">
        <f>нл!D24+нл!E24</f>
        <v>14</v>
      </c>
      <c r="D26" s="5">
        <f>нл!F24</f>
        <v>2</v>
      </c>
      <c r="E26" s="18">
        <f t="shared" si="1"/>
        <v>0.14285714285714285</v>
      </c>
      <c r="F26" s="5">
        <f>нл!T24</f>
        <v>0</v>
      </c>
      <c r="G26" s="18">
        <f t="shared" si="2"/>
        <v>0</v>
      </c>
      <c r="H26" s="5">
        <f>нл!H24</f>
        <v>10</v>
      </c>
      <c r="I26" s="18">
        <f t="shared" si="0"/>
        <v>0.7142857142857143</v>
      </c>
      <c r="J26" s="16">
        <f>нл!N24</f>
        <v>10</v>
      </c>
      <c r="K26" s="19">
        <f t="shared" si="3"/>
        <v>1</v>
      </c>
      <c r="L26" s="16">
        <f>нл!Q24</f>
        <v>0</v>
      </c>
      <c r="M26" s="16">
        <f>нл!R24</f>
        <v>10</v>
      </c>
      <c r="N26" s="19">
        <f t="shared" si="4"/>
        <v>1</v>
      </c>
      <c r="O26" s="16">
        <f>нл!Y24</f>
        <v>2</v>
      </c>
      <c r="P26" s="16">
        <f>нл!Z24</f>
        <v>2</v>
      </c>
      <c r="Q26" s="7">
        <f>нл!AA24</f>
        <v>0</v>
      </c>
    </row>
    <row r="27" spans="1:17" s="4" customFormat="1" ht="18.75" x14ac:dyDescent="0.3">
      <c r="A27" s="16">
        <v>23</v>
      </c>
      <c r="B27" s="13" t="s">
        <v>5</v>
      </c>
      <c r="C27" s="5">
        <f>нл!D25+нл!E25</f>
        <v>8</v>
      </c>
      <c r="D27" s="5">
        <f>нл!F25</f>
        <v>6</v>
      </c>
      <c r="E27" s="18">
        <f t="shared" si="1"/>
        <v>0.75</v>
      </c>
      <c r="F27" s="5">
        <f>нл!T25</f>
        <v>1</v>
      </c>
      <c r="G27" s="18">
        <f t="shared" si="2"/>
        <v>0.125</v>
      </c>
      <c r="H27" s="5">
        <f>нл!H25</f>
        <v>7</v>
      </c>
      <c r="I27" s="18">
        <f t="shared" si="0"/>
        <v>0.875</v>
      </c>
      <c r="J27" s="16">
        <f>нл!N25</f>
        <v>7</v>
      </c>
      <c r="K27" s="19">
        <f t="shared" si="3"/>
        <v>1</v>
      </c>
      <c r="L27" s="16">
        <f>нл!Q25</f>
        <v>0</v>
      </c>
      <c r="M27" s="16">
        <f>нл!R25</f>
        <v>7</v>
      </c>
      <c r="N27" s="19">
        <f t="shared" si="4"/>
        <v>1</v>
      </c>
      <c r="O27" s="16">
        <f>нл!Y25</f>
        <v>4</v>
      </c>
      <c r="P27" s="16">
        <f>нл!Z25</f>
        <v>4</v>
      </c>
      <c r="Q27" s="7">
        <f>нл!AA25</f>
        <v>0</v>
      </c>
    </row>
    <row r="28" spans="1:17" s="4" customFormat="1" ht="18.75" x14ac:dyDescent="0.3">
      <c r="A28" s="17">
        <v>24</v>
      </c>
      <c r="B28" s="12" t="s">
        <v>12</v>
      </c>
      <c r="C28" s="5">
        <f>нл!D26+нл!E26</f>
        <v>5</v>
      </c>
      <c r="D28" s="5">
        <f>нл!F26</f>
        <v>1</v>
      </c>
      <c r="E28" s="18">
        <f t="shared" si="1"/>
        <v>0.2</v>
      </c>
      <c r="F28" s="5">
        <f>нл!T26</f>
        <v>0</v>
      </c>
      <c r="G28" s="18">
        <f t="shared" si="2"/>
        <v>0</v>
      </c>
      <c r="H28" s="5">
        <f>нл!H26</f>
        <v>5</v>
      </c>
      <c r="I28" s="18">
        <f t="shared" si="0"/>
        <v>1</v>
      </c>
      <c r="J28" s="16">
        <f>нл!N26</f>
        <v>5</v>
      </c>
      <c r="K28" s="19">
        <f t="shared" si="3"/>
        <v>1</v>
      </c>
      <c r="L28" s="16">
        <f>нл!Q26</f>
        <v>0</v>
      </c>
      <c r="M28" s="16">
        <f>нл!R26</f>
        <v>5</v>
      </c>
      <c r="N28" s="19">
        <f t="shared" si="4"/>
        <v>1</v>
      </c>
      <c r="O28" s="16">
        <f>нл!Y26</f>
        <v>1</v>
      </c>
      <c r="P28" s="16">
        <f>нл!Z26</f>
        <v>1</v>
      </c>
      <c r="Q28" s="7">
        <f>нл!AA26</f>
        <v>0</v>
      </c>
    </row>
    <row r="29" spans="1:17" s="4" customFormat="1" ht="18.75" x14ac:dyDescent="0.3">
      <c r="A29" s="117" t="s">
        <v>0</v>
      </c>
      <c r="B29" s="117"/>
      <c r="C29" s="5">
        <f>нл!D27+нл!E27</f>
        <v>495</v>
      </c>
      <c r="D29" s="5">
        <f>нл!F27</f>
        <v>111</v>
      </c>
      <c r="E29" s="18">
        <f t="shared" si="1"/>
        <v>0.22424242424242424</v>
      </c>
      <c r="F29" s="5">
        <f>нл!T27</f>
        <v>13</v>
      </c>
      <c r="G29" s="18">
        <f t="shared" si="2"/>
        <v>2.6262626262626262E-2</v>
      </c>
      <c r="H29" s="5">
        <f>нл!H27</f>
        <v>428</v>
      </c>
      <c r="I29" s="18">
        <f t="shared" si="0"/>
        <v>0.86464646464646466</v>
      </c>
      <c r="J29" s="16">
        <f>нл!N27</f>
        <v>371</v>
      </c>
      <c r="K29" s="19">
        <f t="shared" si="3"/>
        <v>0.86682242990654201</v>
      </c>
      <c r="L29" s="16">
        <f>нл!Q27</f>
        <v>10</v>
      </c>
      <c r="M29" s="16">
        <f>нл!R27</f>
        <v>414</v>
      </c>
      <c r="N29" s="19">
        <f t="shared" si="4"/>
        <v>0.96728971962616828</v>
      </c>
      <c r="O29" s="16">
        <f>нл!Y27</f>
        <v>160</v>
      </c>
      <c r="P29" s="16">
        <f>нл!Z27</f>
        <v>156</v>
      </c>
      <c r="Q29" s="7">
        <f>нл!AA27</f>
        <v>4</v>
      </c>
    </row>
    <row r="30" spans="1:17" s="4" customFormat="1" x14ac:dyDescent="0.2"/>
    <row r="31" spans="1:17" s="4" customFormat="1" x14ac:dyDescent="0.2"/>
    <row r="32" spans="1:17" s="4" customFormat="1" x14ac:dyDescent="0.2"/>
    <row r="33" s="4" customFormat="1" x14ac:dyDescent="0.2"/>
    <row r="34" s="4" customFormat="1" x14ac:dyDescent="0.2"/>
    <row r="35" s="4" customFormat="1" x14ac:dyDescent="0.2"/>
    <row r="36" s="4" customFormat="1" x14ac:dyDescent="0.2"/>
    <row r="37" s="4" customFormat="1" x14ac:dyDescent="0.2"/>
    <row r="38" s="4" customFormat="1" x14ac:dyDescent="0.2"/>
    <row r="39" s="4" customFormat="1" x14ac:dyDescent="0.2"/>
    <row r="40" s="4" customFormat="1" x14ac:dyDescent="0.2"/>
    <row r="41" s="4" customFormat="1" x14ac:dyDescent="0.2"/>
    <row r="42" s="4" customFormat="1" x14ac:dyDescent="0.2"/>
    <row r="43" s="4" customFormat="1" x14ac:dyDescent="0.2"/>
    <row r="44" s="4" customFormat="1" x14ac:dyDescent="0.2"/>
    <row r="45" s="4" customFormat="1" x14ac:dyDescent="0.2"/>
    <row r="46" s="4" customFormat="1" x14ac:dyDescent="0.2"/>
    <row r="47" s="4" customFormat="1" x14ac:dyDescent="0.2"/>
    <row r="48" s="4" customFormat="1" x14ac:dyDescent="0.2"/>
    <row r="49" s="4" customFormat="1" x14ac:dyDescent="0.2"/>
  </sheetData>
  <mergeCells count="8">
    <mergeCell ref="P3:Q3"/>
    <mergeCell ref="A29:B29"/>
    <mergeCell ref="H3:N3"/>
    <mergeCell ref="A2:P2"/>
    <mergeCell ref="A3:A4"/>
    <mergeCell ref="B3:B4"/>
    <mergeCell ref="C3:G3"/>
    <mergeCell ref="O3:O4"/>
  </mergeCells>
  <pageMargins left="0.70866141732283472" right="0.70866141732283472" top="0.74803149606299213" bottom="0.74803149606299213" header="0.31496062992125984" footer="0.31496062992125984"/>
  <pageSetup paperSize="9" scale="4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F27"/>
  <sheetViews>
    <sheetView zoomScale="70" zoomScaleNormal="70" workbookViewId="0">
      <selection activeCell="A29" sqref="A29:B29"/>
    </sheetView>
  </sheetViews>
  <sheetFormatPr defaultRowHeight="15.75" x14ac:dyDescent="0.25"/>
  <cols>
    <col min="1" max="1" width="2.85546875" style="23" customWidth="1"/>
    <col min="2" max="2" width="9.140625" style="23"/>
    <col min="3" max="3" width="19.85546875" style="23" bestFit="1" customWidth="1"/>
    <col min="4" max="16384" width="9.140625" style="23"/>
  </cols>
  <sheetData>
    <row r="1" spans="2:32" ht="16.5" thickBot="1" x14ac:dyDescent="0.3"/>
    <row r="2" spans="2:32" ht="201.75" thickBot="1" x14ac:dyDescent="0.3">
      <c r="B2" s="24"/>
      <c r="C2" s="25" t="s">
        <v>42</v>
      </c>
      <c r="D2" s="26" t="s">
        <v>43</v>
      </c>
      <c r="E2" s="27" t="s">
        <v>44</v>
      </c>
      <c r="F2" s="28" t="s">
        <v>45</v>
      </c>
      <c r="G2" s="29" t="s">
        <v>46</v>
      </c>
      <c r="H2" s="30" t="s">
        <v>47</v>
      </c>
      <c r="I2" s="28" t="s">
        <v>48</v>
      </c>
      <c r="J2" s="28" t="s">
        <v>49</v>
      </c>
      <c r="K2" s="28" t="s">
        <v>50</v>
      </c>
      <c r="L2" s="28" t="s">
        <v>51</v>
      </c>
      <c r="M2" s="31" t="s">
        <v>52</v>
      </c>
      <c r="N2" s="32" t="s">
        <v>53</v>
      </c>
      <c r="O2" s="33" t="s">
        <v>54</v>
      </c>
      <c r="P2" s="34" t="s">
        <v>55</v>
      </c>
      <c r="Q2" s="35" t="s">
        <v>82</v>
      </c>
      <c r="R2" s="35" t="s">
        <v>56</v>
      </c>
      <c r="S2" s="29" t="s">
        <v>57</v>
      </c>
      <c r="T2" s="35" t="s">
        <v>58</v>
      </c>
      <c r="U2" s="35" t="s">
        <v>59</v>
      </c>
      <c r="V2" s="35" t="s">
        <v>60</v>
      </c>
      <c r="W2" s="35" t="s">
        <v>61</v>
      </c>
      <c r="X2" s="35" t="s">
        <v>62</v>
      </c>
      <c r="Y2" s="35" t="s">
        <v>63</v>
      </c>
      <c r="Z2" s="35" t="s">
        <v>64</v>
      </c>
      <c r="AA2" s="35" t="s">
        <v>65</v>
      </c>
      <c r="AB2" s="36" t="s">
        <v>66</v>
      </c>
      <c r="AD2" s="37" t="s">
        <v>67</v>
      </c>
      <c r="AE2" s="38" t="s">
        <v>68</v>
      </c>
      <c r="AF2" s="39" t="s">
        <v>54</v>
      </c>
    </row>
    <row r="3" spans="2:32" x14ac:dyDescent="0.25">
      <c r="B3" s="40">
        <v>1</v>
      </c>
      <c r="C3" s="41" t="s">
        <v>3</v>
      </c>
      <c r="D3" s="42">
        <v>54</v>
      </c>
      <c r="E3" s="43">
        <v>398</v>
      </c>
      <c r="F3" s="44">
        <v>127</v>
      </c>
      <c r="G3" s="45">
        <v>0.31909547738693467</v>
      </c>
      <c r="H3" s="40">
        <v>401</v>
      </c>
      <c r="I3" s="44">
        <v>64</v>
      </c>
      <c r="J3" s="44">
        <v>270</v>
      </c>
      <c r="K3" s="44">
        <v>56</v>
      </c>
      <c r="L3" s="44">
        <v>11</v>
      </c>
      <c r="M3" s="46">
        <v>0</v>
      </c>
      <c r="N3" s="43">
        <v>330</v>
      </c>
      <c r="O3" s="47" t="s">
        <v>83</v>
      </c>
      <c r="P3" s="48">
        <v>0.82294264339152123</v>
      </c>
      <c r="Q3" s="92">
        <v>11</v>
      </c>
      <c r="R3" s="44">
        <v>359</v>
      </c>
      <c r="S3" s="61">
        <v>0.89526184538653364</v>
      </c>
      <c r="T3" s="44">
        <v>2</v>
      </c>
      <c r="U3" s="44">
        <v>116</v>
      </c>
      <c r="V3" s="44">
        <v>99</v>
      </c>
      <c r="W3" s="93">
        <v>99</v>
      </c>
      <c r="X3" s="94">
        <v>49</v>
      </c>
      <c r="Y3" s="44">
        <v>178</v>
      </c>
      <c r="Z3" s="49">
        <v>165</v>
      </c>
      <c r="AA3" s="51">
        <v>13</v>
      </c>
      <c r="AB3" s="95">
        <v>0.9269662921348315</v>
      </c>
      <c r="AD3" s="50">
        <v>49</v>
      </c>
      <c r="AE3" s="51">
        <v>49</v>
      </c>
      <c r="AF3" s="52">
        <v>0</v>
      </c>
    </row>
    <row r="4" spans="2:32" x14ac:dyDescent="0.25">
      <c r="B4" s="53">
        <v>2</v>
      </c>
      <c r="C4" s="54" t="s">
        <v>69</v>
      </c>
      <c r="D4" s="55">
        <v>14</v>
      </c>
      <c r="E4" s="56">
        <v>93</v>
      </c>
      <c r="F4" s="57">
        <v>26</v>
      </c>
      <c r="G4" s="58">
        <v>0.27956989247311825</v>
      </c>
      <c r="H4" s="53">
        <v>87</v>
      </c>
      <c r="I4" s="57">
        <v>23</v>
      </c>
      <c r="J4" s="57">
        <v>47</v>
      </c>
      <c r="K4" s="57">
        <v>13</v>
      </c>
      <c r="L4" s="57">
        <v>4</v>
      </c>
      <c r="M4" s="59">
        <v>0</v>
      </c>
      <c r="N4" s="56">
        <v>63</v>
      </c>
      <c r="O4" s="60" t="s">
        <v>83</v>
      </c>
      <c r="P4" s="61">
        <v>0.72413793103448276</v>
      </c>
      <c r="Q4" s="92">
        <v>5</v>
      </c>
      <c r="R4" s="44">
        <v>54</v>
      </c>
      <c r="S4" s="61">
        <v>0.62068965517241381</v>
      </c>
      <c r="T4" s="44">
        <v>5</v>
      </c>
      <c r="U4" s="44">
        <v>21</v>
      </c>
      <c r="V4" s="44">
        <v>19</v>
      </c>
      <c r="W4" s="93">
        <v>18</v>
      </c>
      <c r="X4" s="94">
        <v>15</v>
      </c>
      <c r="Y4" s="44">
        <v>34</v>
      </c>
      <c r="Z4" s="49">
        <v>34</v>
      </c>
      <c r="AA4" s="51">
        <v>0</v>
      </c>
      <c r="AB4" s="95">
        <v>1</v>
      </c>
      <c r="AD4" s="50">
        <v>15</v>
      </c>
      <c r="AE4" s="51">
        <v>15</v>
      </c>
      <c r="AF4" s="52">
        <v>0</v>
      </c>
    </row>
    <row r="5" spans="2:32" x14ac:dyDescent="0.25">
      <c r="B5" s="53">
        <v>3</v>
      </c>
      <c r="C5" s="54" t="s">
        <v>6</v>
      </c>
      <c r="D5" s="55">
        <v>43</v>
      </c>
      <c r="E5" s="56">
        <v>341</v>
      </c>
      <c r="F5" s="57">
        <v>64</v>
      </c>
      <c r="G5" s="58">
        <v>0.18768328445747801</v>
      </c>
      <c r="H5" s="53">
        <v>352</v>
      </c>
      <c r="I5" s="57">
        <v>44</v>
      </c>
      <c r="J5" s="57">
        <v>226</v>
      </c>
      <c r="K5" s="57">
        <v>62</v>
      </c>
      <c r="L5" s="57">
        <v>20</v>
      </c>
      <c r="M5" s="59">
        <v>0</v>
      </c>
      <c r="N5" s="56">
        <v>265</v>
      </c>
      <c r="O5" s="60" t="s">
        <v>83</v>
      </c>
      <c r="P5" s="61">
        <v>0.75284090909090906</v>
      </c>
      <c r="Q5" s="92">
        <v>10</v>
      </c>
      <c r="R5" s="44">
        <v>314</v>
      </c>
      <c r="S5" s="61">
        <v>0.89204545454545459</v>
      </c>
      <c r="T5" s="44">
        <v>7</v>
      </c>
      <c r="U5" s="44">
        <v>81</v>
      </c>
      <c r="V5" s="44">
        <v>49</v>
      </c>
      <c r="W5" s="93">
        <v>49</v>
      </c>
      <c r="X5" s="94">
        <v>25</v>
      </c>
      <c r="Y5" s="44">
        <v>157</v>
      </c>
      <c r="Z5" s="49">
        <v>154</v>
      </c>
      <c r="AA5" s="51">
        <v>3</v>
      </c>
      <c r="AB5" s="95">
        <v>0.98089171974522293</v>
      </c>
      <c r="AD5" s="50">
        <v>25</v>
      </c>
      <c r="AE5" s="51">
        <v>25</v>
      </c>
      <c r="AF5" s="52">
        <v>0</v>
      </c>
    </row>
    <row r="6" spans="2:32" x14ac:dyDescent="0.25">
      <c r="B6" s="53">
        <v>4</v>
      </c>
      <c r="C6" s="54" t="s">
        <v>70</v>
      </c>
      <c r="D6" s="55">
        <v>75</v>
      </c>
      <c r="E6" s="56">
        <v>267</v>
      </c>
      <c r="F6" s="57">
        <v>28</v>
      </c>
      <c r="G6" s="58">
        <v>0.10486891385767791</v>
      </c>
      <c r="H6" s="53">
        <v>318</v>
      </c>
      <c r="I6" s="57">
        <v>38</v>
      </c>
      <c r="J6" s="57">
        <v>221</v>
      </c>
      <c r="K6" s="57">
        <v>51</v>
      </c>
      <c r="L6" s="57">
        <v>8</v>
      </c>
      <c r="M6" s="59">
        <v>0</v>
      </c>
      <c r="N6" s="56">
        <v>256</v>
      </c>
      <c r="O6" s="60" t="s">
        <v>83</v>
      </c>
      <c r="P6" s="61">
        <v>0.80503144654088055</v>
      </c>
      <c r="Q6" s="92">
        <v>9</v>
      </c>
      <c r="R6" s="44">
        <v>303</v>
      </c>
      <c r="S6" s="61">
        <v>0.95283018867924529</v>
      </c>
      <c r="T6" s="44">
        <v>3</v>
      </c>
      <c r="U6" s="44">
        <v>39</v>
      </c>
      <c r="V6" s="44">
        <v>39</v>
      </c>
      <c r="W6" s="93">
        <v>37</v>
      </c>
      <c r="X6" s="94">
        <v>21</v>
      </c>
      <c r="Y6" s="44">
        <v>121</v>
      </c>
      <c r="Z6" s="49">
        <v>121</v>
      </c>
      <c r="AA6" s="51">
        <v>0</v>
      </c>
      <c r="AB6" s="95">
        <v>1</v>
      </c>
      <c r="AD6" s="50">
        <v>21</v>
      </c>
      <c r="AE6" s="51">
        <v>21</v>
      </c>
      <c r="AF6" s="52">
        <v>0</v>
      </c>
    </row>
    <row r="7" spans="2:32" x14ac:dyDescent="0.25">
      <c r="B7" s="53">
        <v>5</v>
      </c>
      <c r="C7" s="54" t="s">
        <v>10</v>
      </c>
      <c r="D7" s="55">
        <v>34</v>
      </c>
      <c r="E7" s="56">
        <v>135</v>
      </c>
      <c r="F7" s="57">
        <v>77</v>
      </c>
      <c r="G7" s="58">
        <v>0.57037037037037042</v>
      </c>
      <c r="H7" s="53">
        <v>144</v>
      </c>
      <c r="I7" s="57">
        <v>20</v>
      </c>
      <c r="J7" s="57">
        <v>94</v>
      </c>
      <c r="K7" s="57">
        <v>24</v>
      </c>
      <c r="L7" s="57">
        <v>6</v>
      </c>
      <c r="M7" s="59">
        <v>0</v>
      </c>
      <c r="N7" s="56">
        <v>104</v>
      </c>
      <c r="O7" s="60" t="s">
        <v>83</v>
      </c>
      <c r="P7" s="61">
        <v>0.72222222222222221</v>
      </c>
      <c r="Q7" s="92">
        <v>10</v>
      </c>
      <c r="R7" s="44">
        <v>113</v>
      </c>
      <c r="S7" s="61">
        <v>0.78472222222222221</v>
      </c>
      <c r="T7" s="44">
        <v>3</v>
      </c>
      <c r="U7" s="44">
        <v>88</v>
      </c>
      <c r="V7" s="44">
        <v>71</v>
      </c>
      <c r="W7" s="93">
        <v>67</v>
      </c>
      <c r="X7" s="94">
        <v>22</v>
      </c>
      <c r="Y7" s="44">
        <v>66</v>
      </c>
      <c r="Z7" s="49">
        <v>59</v>
      </c>
      <c r="AA7" s="51">
        <v>7</v>
      </c>
      <c r="AB7" s="95">
        <v>0.89393939393939392</v>
      </c>
      <c r="AD7" s="50">
        <v>22</v>
      </c>
      <c r="AE7" s="51">
        <v>22</v>
      </c>
      <c r="AF7" s="52">
        <v>0</v>
      </c>
    </row>
    <row r="8" spans="2:32" x14ac:dyDescent="0.25">
      <c r="B8" s="53">
        <v>6</v>
      </c>
      <c r="C8" s="54" t="s">
        <v>16</v>
      </c>
      <c r="D8" s="55">
        <v>63</v>
      </c>
      <c r="E8" s="56">
        <v>444</v>
      </c>
      <c r="F8" s="57">
        <v>159</v>
      </c>
      <c r="G8" s="58">
        <v>0.35810810810810811</v>
      </c>
      <c r="H8" s="53">
        <v>460</v>
      </c>
      <c r="I8" s="57">
        <v>37</v>
      </c>
      <c r="J8" s="57">
        <v>368</v>
      </c>
      <c r="K8" s="57">
        <v>47</v>
      </c>
      <c r="L8" s="57">
        <v>8</v>
      </c>
      <c r="M8" s="59">
        <v>0</v>
      </c>
      <c r="N8" s="56">
        <v>299</v>
      </c>
      <c r="O8" s="60" t="s">
        <v>83</v>
      </c>
      <c r="P8" s="61">
        <v>0.65</v>
      </c>
      <c r="Q8" s="92">
        <v>11</v>
      </c>
      <c r="R8" s="44">
        <v>396</v>
      </c>
      <c r="S8" s="61">
        <v>0.86086956521739133</v>
      </c>
      <c r="T8" s="44">
        <v>0</v>
      </c>
      <c r="U8" s="44">
        <v>172</v>
      </c>
      <c r="V8" s="44">
        <v>46</v>
      </c>
      <c r="W8" s="93">
        <v>29</v>
      </c>
      <c r="X8" s="94">
        <v>47</v>
      </c>
      <c r="Y8" s="44">
        <v>199</v>
      </c>
      <c r="Z8" s="49">
        <v>190</v>
      </c>
      <c r="AA8" s="51">
        <v>9</v>
      </c>
      <c r="AB8" s="95">
        <v>0.95477386934673369</v>
      </c>
      <c r="AD8" s="50">
        <v>47</v>
      </c>
      <c r="AE8" s="51">
        <v>47</v>
      </c>
      <c r="AF8" s="52">
        <v>0</v>
      </c>
    </row>
    <row r="9" spans="2:32" x14ac:dyDescent="0.25">
      <c r="B9" s="53">
        <v>7</v>
      </c>
      <c r="C9" s="54" t="s">
        <v>71</v>
      </c>
      <c r="D9" s="55">
        <v>18</v>
      </c>
      <c r="E9" s="56">
        <v>89</v>
      </c>
      <c r="F9" s="57">
        <v>47</v>
      </c>
      <c r="G9" s="58">
        <v>0.5280898876404494</v>
      </c>
      <c r="H9" s="53">
        <v>85</v>
      </c>
      <c r="I9" s="57">
        <v>8</v>
      </c>
      <c r="J9" s="57">
        <v>58</v>
      </c>
      <c r="K9" s="57">
        <v>16</v>
      </c>
      <c r="L9" s="57">
        <v>3</v>
      </c>
      <c r="M9" s="59">
        <v>0</v>
      </c>
      <c r="N9" s="56">
        <v>60</v>
      </c>
      <c r="O9" s="60" t="s">
        <v>83</v>
      </c>
      <c r="P9" s="61">
        <v>0.70588235294117652</v>
      </c>
      <c r="Q9" s="92">
        <v>4</v>
      </c>
      <c r="R9" s="44">
        <v>62</v>
      </c>
      <c r="S9" s="61">
        <v>0.72941176470588232</v>
      </c>
      <c r="T9" s="44">
        <v>2</v>
      </c>
      <c r="U9" s="44">
        <v>35</v>
      </c>
      <c r="V9" s="44">
        <v>30</v>
      </c>
      <c r="W9" s="93">
        <v>30</v>
      </c>
      <c r="X9" s="94">
        <v>20</v>
      </c>
      <c r="Y9" s="44">
        <v>52</v>
      </c>
      <c r="Z9" s="49">
        <v>48</v>
      </c>
      <c r="AA9" s="51">
        <v>4</v>
      </c>
      <c r="AB9" s="95">
        <v>0.92307692307692313</v>
      </c>
      <c r="AD9" s="50">
        <v>20</v>
      </c>
      <c r="AE9" s="51">
        <v>20</v>
      </c>
      <c r="AF9" s="52">
        <v>0</v>
      </c>
    </row>
    <row r="10" spans="2:32" x14ac:dyDescent="0.25">
      <c r="B10" s="53">
        <v>8</v>
      </c>
      <c r="C10" s="54" t="s">
        <v>15</v>
      </c>
      <c r="D10" s="55">
        <v>34</v>
      </c>
      <c r="E10" s="56">
        <v>277</v>
      </c>
      <c r="F10" s="57">
        <v>78</v>
      </c>
      <c r="G10" s="58">
        <v>0.28158844765342961</v>
      </c>
      <c r="H10" s="53">
        <v>279</v>
      </c>
      <c r="I10" s="57">
        <v>29</v>
      </c>
      <c r="J10" s="57">
        <v>193</v>
      </c>
      <c r="K10" s="57">
        <v>49</v>
      </c>
      <c r="L10" s="57">
        <v>8</v>
      </c>
      <c r="M10" s="59">
        <v>0</v>
      </c>
      <c r="N10" s="56">
        <v>146</v>
      </c>
      <c r="O10" s="60" t="s">
        <v>83</v>
      </c>
      <c r="P10" s="61">
        <v>0.52329749103942658</v>
      </c>
      <c r="Q10" s="92">
        <v>16</v>
      </c>
      <c r="R10" s="44">
        <v>250</v>
      </c>
      <c r="S10" s="61">
        <v>0.89605734767025091</v>
      </c>
      <c r="T10" s="44">
        <v>5</v>
      </c>
      <c r="U10" s="44">
        <v>91</v>
      </c>
      <c r="V10" s="44">
        <v>83</v>
      </c>
      <c r="W10" s="93">
        <v>83</v>
      </c>
      <c r="X10" s="94">
        <v>27</v>
      </c>
      <c r="Y10" s="44">
        <v>85</v>
      </c>
      <c r="Z10" s="49">
        <v>83</v>
      </c>
      <c r="AA10" s="51">
        <v>2</v>
      </c>
      <c r="AB10" s="95">
        <v>0.97647058823529409</v>
      </c>
      <c r="AD10" s="50">
        <v>27</v>
      </c>
      <c r="AE10" s="51">
        <v>27</v>
      </c>
      <c r="AF10" s="52">
        <v>0</v>
      </c>
    </row>
    <row r="11" spans="2:32" x14ac:dyDescent="0.25">
      <c r="B11" s="53">
        <v>9</v>
      </c>
      <c r="C11" s="54" t="s">
        <v>72</v>
      </c>
      <c r="D11" s="55">
        <v>58</v>
      </c>
      <c r="E11" s="56">
        <v>237</v>
      </c>
      <c r="F11" s="57">
        <v>58</v>
      </c>
      <c r="G11" s="58">
        <v>0.24472573839662448</v>
      </c>
      <c r="H11" s="53">
        <v>250</v>
      </c>
      <c r="I11" s="57">
        <v>49</v>
      </c>
      <c r="J11" s="57">
        <v>172</v>
      </c>
      <c r="K11" s="57">
        <v>29</v>
      </c>
      <c r="L11" s="57">
        <v>0</v>
      </c>
      <c r="M11" s="59">
        <v>0</v>
      </c>
      <c r="N11" s="56">
        <v>188</v>
      </c>
      <c r="O11" s="60" t="s">
        <v>83</v>
      </c>
      <c r="P11" s="61">
        <v>0.752</v>
      </c>
      <c r="Q11" s="92">
        <v>18</v>
      </c>
      <c r="R11" s="44">
        <v>212</v>
      </c>
      <c r="S11" s="61">
        <v>0.84799999999999998</v>
      </c>
      <c r="T11" s="44">
        <v>7</v>
      </c>
      <c r="U11" s="44">
        <v>67</v>
      </c>
      <c r="V11" s="44">
        <v>41</v>
      </c>
      <c r="W11" s="93">
        <v>38</v>
      </c>
      <c r="X11" s="94">
        <v>38</v>
      </c>
      <c r="Y11" s="44">
        <v>94</v>
      </c>
      <c r="Z11" s="49">
        <v>91</v>
      </c>
      <c r="AA11" s="51">
        <v>3</v>
      </c>
      <c r="AB11" s="95">
        <v>0.96808510638297873</v>
      </c>
      <c r="AD11" s="50">
        <v>38</v>
      </c>
      <c r="AE11" s="51">
        <v>38</v>
      </c>
      <c r="AF11" s="52">
        <v>0</v>
      </c>
    </row>
    <row r="12" spans="2:32" x14ac:dyDescent="0.25">
      <c r="B12" s="53">
        <v>10</v>
      </c>
      <c r="C12" s="54" t="s">
        <v>22</v>
      </c>
      <c r="D12" s="55">
        <v>58</v>
      </c>
      <c r="E12" s="56">
        <v>321</v>
      </c>
      <c r="F12" s="57">
        <v>105</v>
      </c>
      <c r="G12" s="58">
        <v>0.32710280373831774</v>
      </c>
      <c r="H12" s="53">
        <v>345</v>
      </c>
      <c r="I12" s="57">
        <v>25</v>
      </c>
      <c r="J12" s="57">
        <v>230</v>
      </c>
      <c r="K12" s="57">
        <v>81</v>
      </c>
      <c r="L12" s="57">
        <v>9</v>
      </c>
      <c r="M12" s="59">
        <v>0</v>
      </c>
      <c r="N12" s="56">
        <v>293</v>
      </c>
      <c r="O12" s="60" t="s">
        <v>83</v>
      </c>
      <c r="P12" s="61">
        <v>0.8492753623188406</v>
      </c>
      <c r="Q12" s="92">
        <v>4</v>
      </c>
      <c r="R12" s="44">
        <v>281</v>
      </c>
      <c r="S12" s="61">
        <v>0.8144927536231884</v>
      </c>
      <c r="T12" s="44">
        <v>4</v>
      </c>
      <c r="U12" s="44">
        <v>88</v>
      </c>
      <c r="V12" s="44">
        <v>54</v>
      </c>
      <c r="W12" s="93">
        <v>54</v>
      </c>
      <c r="X12" s="94">
        <v>30</v>
      </c>
      <c r="Y12" s="44">
        <v>183</v>
      </c>
      <c r="Z12" s="49">
        <v>177</v>
      </c>
      <c r="AA12" s="51">
        <v>6</v>
      </c>
      <c r="AB12" s="95">
        <v>0.96721311475409832</v>
      </c>
      <c r="AD12" s="50">
        <v>30</v>
      </c>
      <c r="AE12" s="51">
        <v>30</v>
      </c>
      <c r="AF12" s="52">
        <v>0</v>
      </c>
    </row>
    <row r="13" spans="2:32" x14ac:dyDescent="0.25">
      <c r="B13" s="53">
        <v>11</v>
      </c>
      <c r="C13" s="54" t="s">
        <v>73</v>
      </c>
      <c r="D13" s="55">
        <v>13</v>
      </c>
      <c r="E13" s="56">
        <v>46</v>
      </c>
      <c r="F13" s="57">
        <v>16</v>
      </c>
      <c r="G13" s="58">
        <v>0.34782608695652173</v>
      </c>
      <c r="H13" s="53">
        <v>54</v>
      </c>
      <c r="I13" s="57">
        <v>18</v>
      </c>
      <c r="J13" s="57">
        <v>25</v>
      </c>
      <c r="K13" s="57">
        <v>9</v>
      </c>
      <c r="L13" s="57">
        <v>2</v>
      </c>
      <c r="M13" s="59">
        <v>0</v>
      </c>
      <c r="N13" s="56">
        <v>43</v>
      </c>
      <c r="O13" s="60" t="s">
        <v>83</v>
      </c>
      <c r="P13" s="61">
        <v>0.79629629629629628</v>
      </c>
      <c r="Q13" s="92">
        <v>6</v>
      </c>
      <c r="R13" s="44">
        <v>44</v>
      </c>
      <c r="S13" s="61">
        <v>0.81481481481481477</v>
      </c>
      <c r="T13" s="44">
        <v>0</v>
      </c>
      <c r="U13" s="44">
        <v>14</v>
      </c>
      <c r="V13" s="44">
        <v>13</v>
      </c>
      <c r="W13" s="93">
        <v>13</v>
      </c>
      <c r="X13" s="94">
        <v>5</v>
      </c>
      <c r="Y13" s="44">
        <v>12</v>
      </c>
      <c r="Z13" s="49">
        <v>11</v>
      </c>
      <c r="AA13" s="51">
        <v>1</v>
      </c>
      <c r="AB13" s="95">
        <v>0.91666666666666663</v>
      </c>
      <c r="AD13" s="50">
        <v>5</v>
      </c>
      <c r="AE13" s="51">
        <v>5</v>
      </c>
      <c r="AF13" s="52">
        <v>0</v>
      </c>
    </row>
    <row r="14" spans="2:32" x14ac:dyDescent="0.25">
      <c r="B14" s="53">
        <v>12</v>
      </c>
      <c r="C14" s="54" t="s">
        <v>74</v>
      </c>
      <c r="D14" s="55">
        <v>43</v>
      </c>
      <c r="E14" s="56">
        <v>234</v>
      </c>
      <c r="F14" s="57">
        <v>51</v>
      </c>
      <c r="G14" s="58">
        <v>0.21794871794871795</v>
      </c>
      <c r="H14" s="53">
        <v>217</v>
      </c>
      <c r="I14" s="57">
        <v>30</v>
      </c>
      <c r="J14" s="57">
        <v>141</v>
      </c>
      <c r="K14" s="57">
        <v>43</v>
      </c>
      <c r="L14" s="57">
        <v>3</v>
      </c>
      <c r="M14" s="59">
        <v>0</v>
      </c>
      <c r="N14" s="56">
        <v>138</v>
      </c>
      <c r="O14" s="60" t="s">
        <v>83</v>
      </c>
      <c r="P14" s="61">
        <v>0.63594470046082952</v>
      </c>
      <c r="Q14" s="92">
        <v>4</v>
      </c>
      <c r="R14" s="44">
        <v>180</v>
      </c>
      <c r="S14" s="61">
        <v>0.82949308755760365</v>
      </c>
      <c r="T14" s="44">
        <v>14</v>
      </c>
      <c r="U14" s="44">
        <v>58</v>
      </c>
      <c r="V14" s="44">
        <v>47</v>
      </c>
      <c r="W14" s="93">
        <v>47</v>
      </c>
      <c r="X14" s="94">
        <v>46</v>
      </c>
      <c r="Y14" s="44">
        <v>78</v>
      </c>
      <c r="Z14" s="49">
        <v>66</v>
      </c>
      <c r="AA14" s="51">
        <v>12</v>
      </c>
      <c r="AB14" s="95">
        <v>0.84615384615384615</v>
      </c>
      <c r="AD14" s="50">
        <v>46</v>
      </c>
      <c r="AE14" s="51">
        <v>46</v>
      </c>
      <c r="AF14" s="52">
        <v>0</v>
      </c>
    </row>
    <row r="15" spans="2:32" x14ac:dyDescent="0.25">
      <c r="B15" s="53">
        <v>13</v>
      </c>
      <c r="C15" s="54" t="s">
        <v>20</v>
      </c>
      <c r="D15" s="55">
        <v>35</v>
      </c>
      <c r="E15" s="56">
        <v>187</v>
      </c>
      <c r="F15" s="57">
        <v>52</v>
      </c>
      <c r="G15" s="58">
        <v>0.27807486631016043</v>
      </c>
      <c r="H15" s="53">
        <v>204</v>
      </c>
      <c r="I15" s="57">
        <v>17</v>
      </c>
      <c r="J15" s="57">
        <v>147</v>
      </c>
      <c r="K15" s="57">
        <v>35</v>
      </c>
      <c r="L15" s="57">
        <v>5</v>
      </c>
      <c r="M15" s="59">
        <v>0</v>
      </c>
      <c r="N15" s="56">
        <v>136</v>
      </c>
      <c r="O15" s="60" t="s">
        <v>83</v>
      </c>
      <c r="P15" s="61">
        <v>0.66666666666666663</v>
      </c>
      <c r="Q15" s="92">
        <v>16</v>
      </c>
      <c r="R15" s="44">
        <v>184</v>
      </c>
      <c r="S15" s="61">
        <v>0.90196078431372551</v>
      </c>
      <c r="T15" s="44">
        <v>3</v>
      </c>
      <c r="U15" s="44">
        <v>50</v>
      </c>
      <c r="V15" s="44">
        <v>29</v>
      </c>
      <c r="W15" s="93">
        <v>29</v>
      </c>
      <c r="X15" s="94">
        <v>15</v>
      </c>
      <c r="Y15" s="44">
        <v>67</v>
      </c>
      <c r="Z15" s="49">
        <v>67</v>
      </c>
      <c r="AA15" s="51">
        <v>0</v>
      </c>
      <c r="AB15" s="95">
        <v>1</v>
      </c>
      <c r="AD15" s="50">
        <v>15</v>
      </c>
      <c r="AE15" s="51">
        <v>15</v>
      </c>
      <c r="AF15" s="52">
        <v>0</v>
      </c>
    </row>
    <row r="16" spans="2:32" x14ac:dyDescent="0.25">
      <c r="B16" s="53">
        <v>14</v>
      </c>
      <c r="C16" s="54" t="s">
        <v>19</v>
      </c>
      <c r="D16" s="55">
        <v>41</v>
      </c>
      <c r="E16" s="56">
        <v>400</v>
      </c>
      <c r="F16" s="57">
        <v>49</v>
      </c>
      <c r="G16" s="58">
        <v>0.1225</v>
      </c>
      <c r="H16" s="53">
        <v>380</v>
      </c>
      <c r="I16" s="57">
        <v>51</v>
      </c>
      <c r="J16" s="57">
        <v>240</v>
      </c>
      <c r="K16" s="57">
        <v>70</v>
      </c>
      <c r="L16" s="57">
        <v>19</v>
      </c>
      <c r="M16" s="59">
        <v>0</v>
      </c>
      <c r="N16" s="56">
        <v>327</v>
      </c>
      <c r="O16" s="60" t="s">
        <v>83</v>
      </c>
      <c r="P16" s="61">
        <v>0.86052631578947369</v>
      </c>
      <c r="Q16" s="92">
        <v>3</v>
      </c>
      <c r="R16" s="44">
        <v>333</v>
      </c>
      <c r="S16" s="61">
        <v>0.87631578947368416</v>
      </c>
      <c r="T16" s="44">
        <v>5</v>
      </c>
      <c r="U16" s="44">
        <v>63</v>
      </c>
      <c r="V16" s="44">
        <v>56</v>
      </c>
      <c r="W16" s="93">
        <v>53</v>
      </c>
      <c r="X16" s="94">
        <v>56</v>
      </c>
      <c r="Y16" s="44">
        <v>206</v>
      </c>
      <c r="Z16" s="49">
        <v>199</v>
      </c>
      <c r="AA16" s="51">
        <v>7</v>
      </c>
      <c r="AB16" s="95">
        <v>0.96601941747572817</v>
      </c>
      <c r="AD16" s="50">
        <v>56</v>
      </c>
      <c r="AE16" s="51">
        <v>56</v>
      </c>
      <c r="AF16" s="52">
        <v>0</v>
      </c>
    </row>
    <row r="17" spans="2:32" x14ac:dyDescent="0.25">
      <c r="B17" s="53">
        <v>15</v>
      </c>
      <c r="C17" s="54" t="s">
        <v>24</v>
      </c>
      <c r="D17" s="55">
        <v>26</v>
      </c>
      <c r="E17" s="56">
        <v>246</v>
      </c>
      <c r="F17" s="57">
        <v>66</v>
      </c>
      <c r="G17" s="58">
        <v>0.26829268292682928</v>
      </c>
      <c r="H17" s="53">
        <v>246</v>
      </c>
      <c r="I17" s="57">
        <v>19</v>
      </c>
      <c r="J17" s="57">
        <v>172</v>
      </c>
      <c r="K17" s="57">
        <v>40</v>
      </c>
      <c r="L17" s="57">
        <v>15</v>
      </c>
      <c r="M17" s="59">
        <v>0</v>
      </c>
      <c r="N17" s="56">
        <v>193</v>
      </c>
      <c r="O17" s="60" t="s">
        <v>83</v>
      </c>
      <c r="P17" s="61">
        <v>0.78455284552845528</v>
      </c>
      <c r="Q17" s="92">
        <v>6</v>
      </c>
      <c r="R17" s="44">
        <v>210</v>
      </c>
      <c r="S17" s="61">
        <v>0.85365853658536583</v>
      </c>
      <c r="T17" s="44">
        <v>4</v>
      </c>
      <c r="U17" s="44">
        <v>72</v>
      </c>
      <c r="V17" s="44">
        <v>41</v>
      </c>
      <c r="W17" s="93">
        <v>38</v>
      </c>
      <c r="X17" s="94">
        <v>22</v>
      </c>
      <c r="Y17" s="44">
        <v>134</v>
      </c>
      <c r="Z17" s="49">
        <v>124</v>
      </c>
      <c r="AA17" s="51">
        <v>10</v>
      </c>
      <c r="AB17" s="95">
        <v>0.92537313432835822</v>
      </c>
      <c r="AD17" s="50">
        <v>22</v>
      </c>
      <c r="AE17" s="51">
        <v>22</v>
      </c>
      <c r="AF17" s="52">
        <v>0</v>
      </c>
    </row>
    <row r="18" spans="2:32" x14ac:dyDescent="0.25">
      <c r="B18" s="53">
        <v>16</v>
      </c>
      <c r="C18" s="54" t="s">
        <v>17</v>
      </c>
      <c r="D18" s="55">
        <v>20</v>
      </c>
      <c r="E18" s="56">
        <v>152</v>
      </c>
      <c r="F18" s="57">
        <v>43</v>
      </c>
      <c r="G18" s="58">
        <v>0.28289473684210525</v>
      </c>
      <c r="H18" s="53">
        <v>152</v>
      </c>
      <c r="I18" s="57">
        <v>28</v>
      </c>
      <c r="J18" s="57">
        <v>102</v>
      </c>
      <c r="K18" s="57">
        <v>19</v>
      </c>
      <c r="L18" s="57">
        <v>3</v>
      </c>
      <c r="M18" s="59">
        <v>0</v>
      </c>
      <c r="N18" s="56">
        <v>133</v>
      </c>
      <c r="O18" s="60" t="s">
        <v>83</v>
      </c>
      <c r="P18" s="61">
        <v>0.875</v>
      </c>
      <c r="Q18" s="92">
        <v>3</v>
      </c>
      <c r="R18" s="44">
        <v>131</v>
      </c>
      <c r="S18" s="61">
        <v>0.86184210526315785</v>
      </c>
      <c r="T18" s="44">
        <v>3</v>
      </c>
      <c r="U18" s="44">
        <v>43</v>
      </c>
      <c r="V18" s="44">
        <v>27</v>
      </c>
      <c r="W18" s="93">
        <v>27</v>
      </c>
      <c r="X18" s="94">
        <v>17</v>
      </c>
      <c r="Y18" s="44">
        <v>97</v>
      </c>
      <c r="Z18" s="49">
        <v>87</v>
      </c>
      <c r="AA18" s="51">
        <v>10</v>
      </c>
      <c r="AB18" s="95">
        <v>0.89690721649484539</v>
      </c>
      <c r="AD18" s="50">
        <v>17</v>
      </c>
      <c r="AE18" s="51">
        <v>17</v>
      </c>
      <c r="AF18" s="52">
        <v>0</v>
      </c>
    </row>
    <row r="19" spans="2:32" x14ac:dyDescent="0.25">
      <c r="B19" s="53">
        <v>17</v>
      </c>
      <c r="C19" s="54" t="s">
        <v>25</v>
      </c>
      <c r="D19" s="55">
        <v>13</v>
      </c>
      <c r="E19" s="56">
        <v>124</v>
      </c>
      <c r="F19" s="57">
        <v>32</v>
      </c>
      <c r="G19" s="58">
        <v>0.25806451612903225</v>
      </c>
      <c r="H19" s="53">
        <v>118</v>
      </c>
      <c r="I19" s="57">
        <v>33</v>
      </c>
      <c r="J19" s="57">
        <v>60</v>
      </c>
      <c r="K19" s="57">
        <v>22</v>
      </c>
      <c r="L19" s="57">
        <v>3</v>
      </c>
      <c r="M19" s="59">
        <v>0</v>
      </c>
      <c r="N19" s="56">
        <v>97</v>
      </c>
      <c r="O19" s="60" t="s">
        <v>83</v>
      </c>
      <c r="P19" s="61">
        <v>0.82203389830508478</v>
      </c>
      <c r="Q19" s="92">
        <v>5</v>
      </c>
      <c r="R19" s="44">
        <v>100</v>
      </c>
      <c r="S19" s="61">
        <v>0.84745762711864403</v>
      </c>
      <c r="T19" s="44">
        <v>3</v>
      </c>
      <c r="U19" s="44">
        <v>35</v>
      </c>
      <c r="V19" s="44">
        <v>23</v>
      </c>
      <c r="W19" s="93">
        <v>23</v>
      </c>
      <c r="X19" s="94">
        <v>16</v>
      </c>
      <c r="Y19" s="44">
        <v>38</v>
      </c>
      <c r="Z19" s="49">
        <v>35</v>
      </c>
      <c r="AA19" s="51">
        <v>3</v>
      </c>
      <c r="AB19" s="95">
        <v>0.92105263157894735</v>
      </c>
      <c r="AD19" s="50">
        <v>16</v>
      </c>
      <c r="AE19" s="51">
        <v>16</v>
      </c>
      <c r="AF19" s="52">
        <v>0</v>
      </c>
    </row>
    <row r="20" spans="2:32" x14ac:dyDescent="0.25">
      <c r="B20" s="53">
        <v>18</v>
      </c>
      <c r="C20" s="54" t="s">
        <v>18</v>
      </c>
      <c r="D20" s="55">
        <v>2</v>
      </c>
      <c r="E20" s="56">
        <v>27</v>
      </c>
      <c r="F20" s="57">
        <v>12</v>
      </c>
      <c r="G20" s="58">
        <v>0.44444444444444442</v>
      </c>
      <c r="H20" s="53">
        <v>29</v>
      </c>
      <c r="I20" s="57">
        <v>4</v>
      </c>
      <c r="J20" s="57">
        <v>19</v>
      </c>
      <c r="K20" s="57">
        <v>4</v>
      </c>
      <c r="L20" s="57">
        <v>2</v>
      </c>
      <c r="M20" s="59">
        <v>0</v>
      </c>
      <c r="N20" s="56">
        <v>18</v>
      </c>
      <c r="O20" s="60" t="s">
        <v>83</v>
      </c>
      <c r="P20" s="61">
        <v>0.62068965517241381</v>
      </c>
      <c r="Q20" s="92">
        <v>11</v>
      </c>
      <c r="R20" s="44">
        <v>23</v>
      </c>
      <c r="S20" s="61">
        <v>0.7931034482758621</v>
      </c>
      <c r="T20" s="44">
        <v>0</v>
      </c>
      <c r="U20" s="44">
        <v>7</v>
      </c>
      <c r="V20" s="44">
        <v>4</v>
      </c>
      <c r="W20" s="93">
        <v>4</v>
      </c>
      <c r="X20" s="94">
        <v>0</v>
      </c>
      <c r="Y20" s="44">
        <v>11</v>
      </c>
      <c r="Z20" s="49">
        <v>7</v>
      </c>
      <c r="AA20" s="51">
        <v>4</v>
      </c>
      <c r="AB20" s="95">
        <v>0.63636363636363635</v>
      </c>
      <c r="AD20" s="50">
        <v>0</v>
      </c>
      <c r="AE20" s="51">
        <v>0</v>
      </c>
      <c r="AF20" s="52">
        <v>0</v>
      </c>
    </row>
    <row r="21" spans="2:32" x14ac:dyDescent="0.25">
      <c r="B21" s="53">
        <v>19</v>
      </c>
      <c r="C21" s="54" t="s">
        <v>23</v>
      </c>
      <c r="D21" s="55">
        <v>53</v>
      </c>
      <c r="E21" s="56">
        <v>207</v>
      </c>
      <c r="F21" s="57">
        <v>60</v>
      </c>
      <c r="G21" s="58">
        <v>0.28985507246376813</v>
      </c>
      <c r="H21" s="53">
        <v>241</v>
      </c>
      <c r="I21" s="57">
        <v>37</v>
      </c>
      <c r="J21" s="57">
        <v>164</v>
      </c>
      <c r="K21" s="57">
        <v>29</v>
      </c>
      <c r="L21" s="57">
        <v>11</v>
      </c>
      <c r="M21" s="59">
        <v>0</v>
      </c>
      <c r="N21" s="56">
        <v>187</v>
      </c>
      <c r="O21" s="60" t="s">
        <v>83</v>
      </c>
      <c r="P21" s="61">
        <v>0.77593360995850624</v>
      </c>
      <c r="Q21" s="92">
        <v>5</v>
      </c>
      <c r="R21" s="44">
        <v>219</v>
      </c>
      <c r="S21" s="61">
        <v>0.90871369294605808</v>
      </c>
      <c r="T21" s="44">
        <v>6</v>
      </c>
      <c r="U21" s="44">
        <v>84</v>
      </c>
      <c r="V21" s="44">
        <v>33</v>
      </c>
      <c r="W21" s="93">
        <v>29</v>
      </c>
      <c r="X21" s="94">
        <v>13</v>
      </c>
      <c r="Y21" s="44">
        <v>107</v>
      </c>
      <c r="Z21" s="49">
        <v>103</v>
      </c>
      <c r="AA21" s="51">
        <v>4</v>
      </c>
      <c r="AB21" s="95">
        <v>0.96261682242990654</v>
      </c>
      <c r="AD21" s="50">
        <v>13</v>
      </c>
      <c r="AE21" s="51">
        <v>13</v>
      </c>
      <c r="AF21" s="52">
        <v>0</v>
      </c>
    </row>
    <row r="22" spans="2:32" x14ac:dyDescent="0.25">
      <c r="B22" s="53">
        <v>20</v>
      </c>
      <c r="C22" s="54" t="s">
        <v>21</v>
      </c>
      <c r="D22" s="55">
        <v>27</v>
      </c>
      <c r="E22" s="56">
        <v>58</v>
      </c>
      <c r="F22" s="57">
        <v>9</v>
      </c>
      <c r="G22" s="58">
        <v>0.15517241379310345</v>
      </c>
      <c r="H22" s="53">
        <v>64</v>
      </c>
      <c r="I22" s="57">
        <v>10</v>
      </c>
      <c r="J22" s="57">
        <v>45</v>
      </c>
      <c r="K22" s="57">
        <v>8</v>
      </c>
      <c r="L22" s="57">
        <v>1</v>
      </c>
      <c r="M22" s="59">
        <v>0</v>
      </c>
      <c r="N22" s="56">
        <v>39</v>
      </c>
      <c r="O22" s="60" t="s">
        <v>83</v>
      </c>
      <c r="P22" s="61">
        <v>0.609375</v>
      </c>
      <c r="Q22" s="92">
        <v>3</v>
      </c>
      <c r="R22" s="44">
        <v>59</v>
      </c>
      <c r="S22" s="61">
        <v>0.921875</v>
      </c>
      <c r="T22" s="44">
        <v>6</v>
      </c>
      <c r="U22" s="44">
        <v>13</v>
      </c>
      <c r="V22" s="44">
        <v>11</v>
      </c>
      <c r="W22" s="93">
        <v>10</v>
      </c>
      <c r="X22" s="94">
        <v>15</v>
      </c>
      <c r="Y22" s="44">
        <v>29</v>
      </c>
      <c r="Z22" s="49">
        <v>28</v>
      </c>
      <c r="AA22" s="51">
        <v>1</v>
      </c>
      <c r="AB22" s="95">
        <v>0.96551724137931039</v>
      </c>
      <c r="AD22" s="50">
        <v>15</v>
      </c>
      <c r="AE22" s="51">
        <v>15</v>
      </c>
      <c r="AF22" s="52">
        <v>0</v>
      </c>
    </row>
    <row r="23" spans="2:32" x14ac:dyDescent="0.25">
      <c r="B23" s="53">
        <v>21</v>
      </c>
      <c r="C23" s="54" t="s">
        <v>75</v>
      </c>
      <c r="D23" s="55">
        <v>27</v>
      </c>
      <c r="E23" s="56">
        <v>303</v>
      </c>
      <c r="F23" s="57">
        <v>80</v>
      </c>
      <c r="G23" s="58">
        <v>0.264026402640264</v>
      </c>
      <c r="H23" s="53">
        <v>295</v>
      </c>
      <c r="I23" s="57">
        <v>30</v>
      </c>
      <c r="J23" s="57">
        <v>190</v>
      </c>
      <c r="K23" s="57">
        <v>66</v>
      </c>
      <c r="L23" s="57">
        <v>9</v>
      </c>
      <c r="M23" s="59">
        <v>0</v>
      </c>
      <c r="N23" s="56">
        <v>251</v>
      </c>
      <c r="O23" s="60" t="s">
        <v>83</v>
      </c>
      <c r="P23" s="61">
        <v>0.85084745762711866</v>
      </c>
      <c r="Q23" s="92">
        <v>16</v>
      </c>
      <c r="R23" s="44">
        <v>225</v>
      </c>
      <c r="S23" s="61">
        <v>0.76271186440677963</v>
      </c>
      <c r="T23" s="44">
        <v>2</v>
      </c>
      <c r="U23" s="44">
        <v>54</v>
      </c>
      <c r="V23" s="44">
        <v>26</v>
      </c>
      <c r="W23" s="93">
        <v>26</v>
      </c>
      <c r="X23" s="94">
        <v>33</v>
      </c>
      <c r="Y23" s="44">
        <v>113</v>
      </c>
      <c r="Z23" s="49">
        <v>107</v>
      </c>
      <c r="AA23" s="51">
        <v>6</v>
      </c>
      <c r="AB23" s="95">
        <v>0.94690265486725667</v>
      </c>
      <c r="AD23" s="50">
        <v>33</v>
      </c>
      <c r="AE23" s="51">
        <v>33</v>
      </c>
      <c r="AF23" s="52">
        <v>0</v>
      </c>
    </row>
    <row r="24" spans="2:32" x14ac:dyDescent="0.25">
      <c r="B24" s="53">
        <v>22</v>
      </c>
      <c r="C24" s="54" t="s">
        <v>76</v>
      </c>
      <c r="D24" s="55">
        <v>38</v>
      </c>
      <c r="E24" s="56">
        <v>170</v>
      </c>
      <c r="F24" s="57">
        <v>33</v>
      </c>
      <c r="G24" s="58">
        <v>0.19411764705882353</v>
      </c>
      <c r="H24" s="53">
        <v>182</v>
      </c>
      <c r="I24" s="57">
        <v>24</v>
      </c>
      <c r="J24" s="57">
        <v>117</v>
      </c>
      <c r="K24" s="57">
        <v>36</v>
      </c>
      <c r="L24" s="57">
        <v>5</v>
      </c>
      <c r="M24" s="59">
        <v>0</v>
      </c>
      <c r="N24" s="56">
        <v>123</v>
      </c>
      <c r="O24" s="60" t="s">
        <v>83</v>
      </c>
      <c r="P24" s="61">
        <v>0.67582417582417587</v>
      </c>
      <c r="Q24" s="92">
        <v>14</v>
      </c>
      <c r="R24" s="44">
        <v>149</v>
      </c>
      <c r="S24" s="61">
        <v>0.81868131868131866</v>
      </c>
      <c r="T24" s="44">
        <v>5</v>
      </c>
      <c r="U24" s="44">
        <v>55</v>
      </c>
      <c r="V24" s="44">
        <v>48</v>
      </c>
      <c r="W24" s="93">
        <v>47</v>
      </c>
      <c r="X24" s="94">
        <v>21</v>
      </c>
      <c r="Y24" s="44">
        <v>100</v>
      </c>
      <c r="Z24" s="49">
        <v>95</v>
      </c>
      <c r="AA24" s="51">
        <v>5</v>
      </c>
      <c r="AB24" s="95">
        <v>0.95</v>
      </c>
      <c r="AD24" s="50">
        <v>21</v>
      </c>
      <c r="AE24" s="51">
        <v>21</v>
      </c>
      <c r="AF24" s="52">
        <v>0</v>
      </c>
    </row>
    <row r="25" spans="2:32" x14ac:dyDescent="0.25">
      <c r="B25" s="53">
        <v>23</v>
      </c>
      <c r="C25" s="54" t="s">
        <v>77</v>
      </c>
      <c r="D25" s="55">
        <v>3</v>
      </c>
      <c r="E25" s="56">
        <v>66</v>
      </c>
      <c r="F25" s="57">
        <v>31</v>
      </c>
      <c r="G25" s="58">
        <v>0.46969696969696972</v>
      </c>
      <c r="H25" s="53">
        <v>66</v>
      </c>
      <c r="I25" s="57">
        <v>9</v>
      </c>
      <c r="J25" s="57">
        <v>37</v>
      </c>
      <c r="K25" s="57">
        <v>18</v>
      </c>
      <c r="L25" s="57">
        <v>2</v>
      </c>
      <c r="M25" s="59">
        <v>0</v>
      </c>
      <c r="N25" s="56">
        <v>51</v>
      </c>
      <c r="O25" s="60" t="s">
        <v>83</v>
      </c>
      <c r="P25" s="61">
        <v>0.77272727272727271</v>
      </c>
      <c r="Q25" s="92">
        <v>5</v>
      </c>
      <c r="R25" s="44">
        <v>59</v>
      </c>
      <c r="S25" s="61">
        <v>0.89393939393939392</v>
      </c>
      <c r="T25" s="44">
        <v>2</v>
      </c>
      <c r="U25" s="44">
        <v>27</v>
      </c>
      <c r="V25" s="44">
        <v>17</v>
      </c>
      <c r="W25" s="93">
        <v>16</v>
      </c>
      <c r="X25" s="94">
        <v>1</v>
      </c>
      <c r="Y25" s="44">
        <v>62</v>
      </c>
      <c r="Z25" s="49">
        <v>62</v>
      </c>
      <c r="AA25" s="51">
        <v>0</v>
      </c>
      <c r="AB25" s="95">
        <v>1</v>
      </c>
      <c r="AD25" s="50">
        <v>1</v>
      </c>
      <c r="AE25" s="51">
        <v>1</v>
      </c>
      <c r="AF25" s="52">
        <v>0</v>
      </c>
    </row>
    <row r="26" spans="2:32" ht="16.5" thickBot="1" x14ac:dyDescent="0.3">
      <c r="B26" s="62">
        <v>24</v>
      </c>
      <c r="C26" s="63" t="s">
        <v>78</v>
      </c>
      <c r="D26" s="64">
        <v>56</v>
      </c>
      <c r="E26" s="65">
        <v>171</v>
      </c>
      <c r="F26" s="66">
        <v>62</v>
      </c>
      <c r="G26" s="67">
        <v>0.36257309941520466</v>
      </c>
      <c r="H26" s="62">
        <v>201</v>
      </c>
      <c r="I26" s="66">
        <v>21</v>
      </c>
      <c r="J26" s="66">
        <v>139</v>
      </c>
      <c r="K26" s="66">
        <v>29</v>
      </c>
      <c r="L26" s="66">
        <v>12</v>
      </c>
      <c r="M26" s="68">
        <v>0</v>
      </c>
      <c r="N26" s="65">
        <v>162</v>
      </c>
      <c r="O26" s="60" t="s">
        <v>83</v>
      </c>
      <c r="P26" s="69">
        <v>0.80597014925373134</v>
      </c>
      <c r="Q26" s="96">
        <v>7</v>
      </c>
      <c r="R26" s="97">
        <v>157</v>
      </c>
      <c r="S26" s="69">
        <v>0.78109452736318408</v>
      </c>
      <c r="T26" s="97">
        <v>2</v>
      </c>
      <c r="U26" s="97">
        <v>63</v>
      </c>
      <c r="V26" s="97">
        <v>37</v>
      </c>
      <c r="W26" s="98">
        <v>34</v>
      </c>
      <c r="X26" s="99">
        <v>24</v>
      </c>
      <c r="Y26" s="97">
        <v>112</v>
      </c>
      <c r="Z26" s="100">
        <v>100</v>
      </c>
      <c r="AA26" s="101">
        <v>12</v>
      </c>
      <c r="AB26" s="95">
        <v>0.8928571428571429</v>
      </c>
      <c r="AD26" s="50">
        <v>24</v>
      </c>
      <c r="AE26" s="51">
        <v>24</v>
      </c>
      <c r="AF26" s="52">
        <v>0</v>
      </c>
    </row>
    <row r="27" spans="2:32" s="70" customFormat="1" ht="16.5" thickBot="1" x14ac:dyDescent="0.3">
      <c r="B27" s="71"/>
      <c r="C27" s="72" t="s">
        <v>79</v>
      </c>
      <c r="D27" s="73">
        <v>848</v>
      </c>
      <c r="E27" s="74">
        <v>4993</v>
      </c>
      <c r="F27" s="75">
        <v>1365</v>
      </c>
      <c r="G27" s="76">
        <v>0.2733827358301622</v>
      </c>
      <c r="H27" s="71">
        <v>5170</v>
      </c>
      <c r="I27" s="75">
        <v>668</v>
      </c>
      <c r="J27" s="75">
        <v>3477</v>
      </c>
      <c r="K27" s="75">
        <v>856</v>
      </c>
      <c r="L27" s="75">
        <v>169</v>
      </c>
      <c r="M27" s="77">
        <v>0</v>
      </c>
      <c r="N27" s="74">
        <v>3902</v>
      </c>
      <c r="O27" s="78" t="s">
        <v>83</v>
      </c>
      <c r="P27" s="102">
        <v>0.75473887814313345</v>
      </c>
      <c r="Q27" s="103">
        <v>202</v>
      </c>
      <c r="R27" s="75">
        <v>4417</v>
      </c>
      <c r="S27" s="79">
        <v>0.85435203094777568</v>
      </c>
      <c r="T27" s="75">
        <v>93</v>
      </c>
      <c r="U27" s="75">
        <v>1436</v>
      </c>
      <c r="V27" s="75">
        <v>943</v>
      </c>
      <c r="W27" s="104">
        <v>900</v>
      </c>
      <c r="X27" s="105">
        <v>578</v>
      </c>
      <c r="Y27" s="75">
        <v>2335</v>
      </c>
      <c r="Z27" s="72">
        <v>2213</v>
      </c>
      <c r="AA27" s="106">
        <v>122</v>
      </c>
      <c r="AB27" s="95">
        <v>0.94775160599571739</v>
      </c>
      <c r="AD27" s="50">
        <v>578</v>
      </c>
      <c r="AE27" s="51">
        <v>578</v>
      </c>
      <c r="AF27" s="80">
        <v>0</v>
      </c>
    </row>
  </sheetData>
  <conditionalFormatting sqref="AB3:AB27">
    <cfRule type="cellIs" dxfId="5" priority="3" operator="equal">
      <formula>1</formula>
    </cfRule>
  </conditionalFormatting>
  <conditionalFormatting sqref="G3:G27">
    <cfRule type="dataBar" priority="2">
      <dataBar>
        <cfvo type="min"/>
        <cfvo type="max"/>
        <color rgb="FF008AEF"/>
      </dataBar>
    </cfRule>
  </conditionalFormatting>
  <conditionalFormatting sqref="AF3:AF27">
    <cfRule type="cellIs" dxfId="4" priority="1" operator="equal">
      <formula>0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F27"/>
  <sheetViews>
    <sheetView zoomScale="55" zoomScaleNormal="55" workbookViewId="0">
      <selection activeCell="A29" sqref="A29:B29"/>
    </sheetView>
  </sheetViews>
  <sheetFormatPr defaultRowHeight="15.75" x14ac:dyDescent="0.25"/>
  <cols>
    <col min="1" max="1" width="3.7109375" style="23" customWidth="1"/>
    <col min="2" max="2" width="9.140625" style="23"/>
    <col min="3" max="3" width="11.85546875" style="23" customWidth="1"/>
    <col min="4" max="4" width="11.140625" style="23" customWidth="1"/>
    <col min="5" max="16384" width="9.140625" style="23"/>
  </cols>
  <sheetData>
    <row r="1" spans="2:32" ht="16.5" thickBot="1" x14ac:dyDescent="0.3"/>
    <row r="2" spans="2:32" ht="203.25" x14ac:dyDescent="0.25">
      <c r="B2" s="57"/>
      <c r="C2" s="57" t="s">
        <v>81</v>
      </c>
      <c r="D2" s="81" t="s">
        <v>43</v>
      </c>
      <c r="E2" s="82" t="s">
        <v>44</v>
      </c>
      <c r="F2" s="81" t="s">
        <v>45</v>
      </c>
      <c r="G2" s="83" t="s">
        <v>46</v>
      </c>
      <c r="H2" s="81" t="s">
        <v>47</v>
      </c>
      <c r="I2" s="81" t="s">
        <v>48</v>
      </c>
      <c r="J2" s="81" t="s">
        <v>49</v>
      </c>
      <c r="K2" s="81" t="s">
        <v>50</v>
      </c>
      <c r="L2" s="81" t="s">
        <v>51</v>
      </c>
      <c r="M2" s="84" t="s">
        <v>52</v>
      </c>
      <c r="N2" s="85" t="s">
        <v>53</v>
      </c>
      <c r="O2" s="86" t="s">
        <v>54</v>
      </c>
      <c r="P2" s="83" t="s">
        <v>55</v>
      </c>
      <c r="Q2" s="85" t="s">
        <v>56</v>
      </c>
      <c r="R2" s="85" t="s">
        <v>56</v>
      </c>
      <c r="S2" s="84" t="s">
        <v>57</v>
      </c>
      <c r="T2" s="85" t="s">
        <v>58</v>
      </c>
      <c r="U2" s="85" t="s">
        <v>59</v>
      </c>
      <c r="V2" s="85" t="s">
        <v>60</v>
      </c>
      <c r="W2" s="85" t="s">
        <v>61</v>
      </c>
      <c r="X2" s="85" t="s">
        <v>62</v>
      </c>
      <c r="Y2" s="85" t="s">
        <v>63</v>
      </c>
      <c r="Z2" s="85" t="s">
        <v>64</v>
      </c>
      <c r="AA2" s="85" t="s">
        <v>65</v>
      </c>
      <c r="AB2" s="83" t="s">
        <v>66</v>
      </c>
      <c r="AD2" s="37" t="s">
        <v>67</v>
      </c>
      <c r="AE2" s="38" t="s">
        <v>68</v>
      </c>
      <c r="AF2" s="39" t="s">
        <v>54</v>
      </c>
    </row>
    <row r="3" spans="2:32" x14ac:dyDescent="0.25">
      <c r="B3" s="57">
        <v>1</v>
      </c>
      <c r="C3" s="87" t="s">
        <v>3</v>
      </c>
      <c r="D3" s="87">
        <v>4</v>
      </c>
      <c r="E3" s="57">
        <v>57</v>
      </c>
      <c r="F3" s="57">
        <v>13</v>
      </c>
      <c r="G3" s="88">
        <v>0.22807017543859648</v>
      </c>
      <c r="H3" s="57">
        <v>55</v>
      </c>
      <c r="I3" s="57">
        <v>42</v>
      </c>
      <c r="J3" s="57">
        <v>13</v>
      </c>
      <c r="K3" s="57">
        <v>0</v>
      </c>
      <c r="L3" s="57">
        <v>0</v>
      </c>
      <c r="M3" s="89">
        <v>0</v>
      </c>
      <c r="N3" s="57">
        <v>53</v>
      </c>
      <c r="O3" s="60" t="s">
        <v>83</v>
      </c>
      <c r="P3" s="61">
        <v>0.96363636363636362</v>
      </c>
      <c r="Q3" s="57">
        <v>0</v>
      </c>
      <c r="R3" s="57">
        <v>55</v>
      </c>
      <c r="S3" s="61">
        <v>0</v>
      </c>
      <c r="T3" s="57">
        <v>1</v>
      </c>
      <c r="U3" s="57">
        <v>11</v>
      </c>
      <c r="V3" s="57">
        <v>10</v>
      </c>
      <c r="W3" s="57">
        <v>10</v>
      </c>
      <c r="X3" s="107">
        <v>5</v>
      </c>
      <c r="Y3" s="57">
        <v>26</v>
      </c>
      <c r="Z3" s="57">
        <v>23</v>
      </c>
      <c r="AA3" s="23">
        <v>3</v>
      </c>
      <c r="AB3" s="90">
        <v>0.88461538461538458</v>
      </c>
      <c r="AD3" s="50">
        <v>5</v>
      </c>
      <c r="AE3" s="51">
        <v>5</v>
      </c>
      <c r="AF3" s="52">
        <v>0</v>
      </c>
    </row>
    <row r="4" spans="2:32" x14ac:dyDescent="0.25">
      <c r="B4" s="57">
        <v>2</v>
      </c>
      <c r="C4" s="87" t="s">
        <v>69</v>
      </c>
      <c r="D4" s="87">
        <v>2</v>
      </c>
      <c r="E4" s="57">
        <v>12</v>
      </c>
      <c r="F4" s="57">
        <v>3</v>
      </c>
      <c r="G4" s="88">
        <v>0.25</v>
      </c>
      <c r="H4" s="57">
        <v>11</v>
      </c>
      <c r="I4" s="57">
        <v>6</v>
      </c>
      <c r="J4" s="57">
        <v>4</v>
      </c>
      <c r="K4" s="57">
        <v>1</v>
      </c>
      <c r="L4" s="57">
        <v>0</v>
      </c>
      <c r="M4" s="89">
        <v>0</v>
      </c>
      <c r="N4" s="57">
        <v>3</v>
      </c>
      <c r="O4" s="60" t="s">
        <v>83</v>
      </c>
      <c r="P4" s="61">
        <v>0.27272727272727271</v>
      </c>
      <c r="Q4" s="57">
        <v>2</v>
      </c>
      <c r="R4" s="57">
        <v>6</v>
      </c>
      <c r="S4" s="61">
        <v>0.54545454545454541</v>
      </c>
      <c r="T4" s="57">
        <v>1</v>
      </c>
      <c r="U4" s="57">
        <v>3</v>
      </c>
      <c r="V4" s="57">
        <v>4</v>
      </c>
      <c r="W4" s="57">
        <v>4</v>
      </c>
      <c r="X4" s="107">
        <v>2</v>
      </c>
      <c r="Y4" s="57">
        <v>3</v>
      </c>
      <c r="Z4" s="57">
        <v>3</v>
      </c>
      <c r="AA4" s="23">
        <v>0</v>
      </c>
      <c r="AB4" s="90">
        <v>1</v>
      </c>
      <c r="AD4" s="50">
        <v>2</v>
      </c>
      <c r="AE4" s="51">
        <v>2</v>
      </c>
      <c r="AF4" s="52">
        <v>0</v>
      </c>
    </row>
    <row r="5" spans="2:32" x14ac:dyDescent="0.25">
      <c r="B5" s="57">
        <v>3</v>
      </c>
      <c r="C5" s="87" t="s">
        <v>6</v>
      </c>
      <c r="D5" s="87">
        <v>3</v>
      </c>
      <c r="E5" s="57">
        <v>25</v>
      </c>
      <c r="F5" s="57">
        <v>4</v>
      </c>
      <c r="G5" s="88">
        <v>0.16</v>
      </c>
      <c r="H5" s="57">
        <v>24</v>
      </c>
      <c r="I5" s="57">
        <v>15</v>
      </c>
      <c r="J5" s="57">
        <v>8</v>
      </c>
      <c r="K5" s="57">
        <v>1</v>
      </c>
      <c r="L5" s="57">
        <v>0</v>
      </c>
      <c r="M5" s="89">
        <v>0</v>
      </c>
      <c r="N5" s="57">
        <v>20</v>
      </c>
      <c r="O5" s="60" t="s">
        <v>83</v>
      </c>
      <c r="P5" s="61">
        <v>0.83333333333333337</v>
      </c>
      <c r="Q5" s="57">
        <v>0</v>
      </c>
      <c r="R5" s="57">
        <v>23</v>
      </c>
      <c r="S5" s="61">
        <v>0.95833333333333337</v>
      </c>
      <c r="T5" s="57">
        <v>2</v>
      </c>
      <c r="U5" s="57">
        <v>8</v>
      </c>
      <c r="V5" s="57">
        <v>6</v>
      </c>
      <c r="W5" s="57">
        <v>6</v>
      </c>
      <c r="X5" s="107">
        <v>2</v>
      </c>
      <c r="Y5" s="57">
        <v>7</v>
      </c>
      <c r="Z5" s="57">
        <v>7</v>
      </c>
      <c r="AA5" s="23">
        <v>0</v>
      </c>
      <c r="AB5" s="90">
        <v>1</v>
      </c>
      <c r="AD5" s="50">
        <v>2</v>
      </c>
      <c r="AE5" s="51">
        <v>2</v>
      </c>
      <c r="AF5" s="52">
        <v>0</v>
      </c>
    </row>
    <row r="6" spans="2:32" x14ac:dyDescent="0.25">
      <c r="B6" s="57">
        <v>4</v>
      </c>
      <c r="C6" s="87" t="s">
        <v>70</v>
      </c>
      <c r="D6" s="87">
        <v>8</v>
      </c>
      <c r="E6" s="57">
        <v>19</v>
      </c>
      <c r="F6" s="57">
        <v>6</v>
      </c>
      <c r="G6" s="88">
        <v>0.31578947368421051</v>
      </c>
      <c r="H6" s="57">
        <v>23</v>
      </c>
      <c r="I6" s="57">
        <v>13</v>
      </c>
      <c r="J6" s="57">
        <v>10</v>
      </c>
      <c r="K6" s="57">
        <v>0</v>
      </c>
      <c r="L6" s="57">
        <v>0</v>
      </c>
      <c r="M6" s="89">
        <v>0</v>
      </c>
      <c r="N6" s="57">
        <v>21</v>
      </c>
      <c r="O6" s="60" t="s">
        <v>83</v>
      </c>
      <c r="P6" s="61">
        <v>0.91304347826086951</v>
      </c>
      <c r="Q6" s="57">
        <v>0</v>
      </c>
      <c r="R6" s="57">
        <v>21</v>
      </c>
      <c r="S6" s="61">
        <v>0.91304347826086951</v>
      </c>
      <c r="T6" s="57">
        <v>0</v>
      </c>
      <c r="U6" s="57">
        <v>6</v>
      </c>
      <c r="V6" s="57">
        <v>6</v>
      </c>
      <c r="W6" s="57">
        <v>5</v>
      </c>
      <c r="X6" s="107">
        <v>4</v>
      </c>
      <c r="Y6" s="57">
        <v>7</v>
      </c>
      <c r="Z6" s="57">
        <v>7</v>
      </c>
      <c r="AA6" s="23">
        <v>0</v>
      </c>
      <c r="AB6" s="90">
        <v>1</v>
      </c>
      <c r="AD6" s="50">
        <v>4</v>
      </c>
      <c r="AE6" s="51">
        <v>4</v>
      </c>
      <c r="AF6" s="52">
        <v>0</v>
      </c>
    </row>
    <row r="7" spans="2:32" x14ac:dyDescent="0.25">
      <c r="B7" s="57">
        <v>5</v>
      </c>
      <c r="C7" s="87" t="s">
        <v>10</v>
      </c>
      <c r="D7" s="87">
        <v>1</v>
      </c>
      <c r="E7" s="57">
        <v>16</v>
      </c>
      <c r="F7" s="57">
        <v>4</v>
      </c>
      <c r="G7" s="88">
        <v>0.25</v>
      </c>
      <c r="H7" s="57">
        <v>15</v>
      </c>
      <c r="I7" s="57">
        <v>10</v>
      </c>
      <c r="J7" s="57">
        <v>5</v>
      </c>
      <c r="K7" s="57">
        <v>0</v>
      </c>
      <c r="L7" s="57">
        <v>0</v>
      </c>
      <c r="M7" s="89">
        <v>0</v>
      </c>
      <c r="N7" s="57">
        <v>15</v>
      </c>
      <c r="O7" s="60" t="s">
        <v>83</v>
      </c>
      <c r="P7" s="61">
        <v>1</v>
      </c>
      <c r="Q7" s="57">
        <v>0</v>
      </c>
      <c r="R7" s="57">
        <v>15</v>
      </c>
      <c r="S7" s="61">
        <v>1</v>
      </c>
      <c r="T7" s="57">
        <v>0</v>
      </c>
      <c r="U7" s="57">
        <v>5</v>
      </c>
      <c r="V7" s="57">
        <v>4</v>
      </c>
      <c r="W7" s="57">
        <v>4</v>
      </c>
      <c r="X7" s="107">
        <v>2</v>
      </c>
      <c r="Y7" s="57">
        <v>7</v>
      </c>
      <c r="Z7" s="57">
        <v>7</v>
      </c>
      <c r="AA7" s="23">
        <v>0</v>
      </c>
      <c r="AB7" s="90">
        <v>1</v>
      </c>
      <c r="AD7" s="50">
        <v>2</v>
      </c>
      <c r="AE7" s="51">
        <v>2</v>
      </c>
      <c r="AF7" s="52">
        <v>0</v>
      </c>
    </row>
    <row r="8" spans="2:32" x14ac:dyDescent="0.25">
      <c r="B8" s="57">
        <v>6</v>
      </c>
      <c r="C8" s="87" t="s">
        <v>16</v>
      </c>
      <c r="D8" s="87">
        <v>1</v>
      </c>
      <c r="E8" s="57">
        <v>25</v>
      </c>
      <c r="F8" s="57">
        <v>7</v>
      </c>
      <c r="G8" s="88">
        <v>0.28000000000000003</v>
      </c>
      <c r="H8" s="57">
        <v>25</v>
      </c>
      <c r="I8" s="57">
        <v>13</v>
      </c>
      <c r="J8" s="57">
        <v>12</v>
      </c>
      <c r="K8" s="57">
        <v>0</v>
      </c>
      <c r="L8" s="57">
        <v>0</v>
      </c>
      <c r="M8" s="89">
        <v>0</v>
      </c>
      <c r="N8" s="57">
        <v>16</v>
      </c>
      <c r="O8" s="60" t="s">
        <v>83</v>
      </c>
      <c r="P8" s="61">
        <v>0.64</v>
      </c>
      <c r="Q8" s="57">
        <v>0</v>
      </c>
      <c r="R8" s="57">
        <v>25</v>
      </c>
      <c r="S8" s="61">
        <v>1</v>
      </c>
      <c r="T8" s="57">
        <v>0</v>
      </c>
      <c r="U8" s="57">
        <v>6</v>
      </c>
      <c r="V8" s="57">
        <v>0</v>
      </c>
      <c r="W8" s="57">
        <v>0</v>
      </c>
      <c r="X8" s="107">
        <v>1</v>
      </c>
      <c r="Y8" s="57">
        <v>4</v>
      </c>
      <c r="Z8" s="57">
        <v>4</v>
      </c>
      <c r="AA8" s="23">
        <v>0</v>
      </c>
      <c r="AB8" s="90">
        <v>1</v>
      </c>
      <c r="AD8" s="50">
        <v>1</v>
      </c>
      <c r="AE8" s="51">
        <v>1</v>
      </c>
      <c r="AF8" s="52">
        <v>0</v>
      </c>
    </row>
    <row r="9" spans="2:32" x14ac:dyDescent="0.25">
      <c r="B9" s="57">
        <v>7</v>
      </c>
      <c r="C9" s="87" t="s">
        <v>71</v>
      </c>
      <c r="D9" s="87">
        <v>3</v>
      </c>
      <c r="E9" s="57">
        <v>16</v>
      </c>
      <c r="F9" s="57">
        <v>8</v>
      </c>
      <c r="G9" s="88">
        <v>0.5</v>
      </c>
      <c r="H9" s="57">
        <v>16</v>
      </c>
      <c r="I9" s="57">
        <v>6</v>
      </c>
      <c r="J9" s="57">
        <v>10</v>
      </c>
      <c r="K9" s="57">
        <v>0</v>
      </c>
      <c r="L9" s="57">
        <v>0</v>
      </c>
      <c r="M9" s="89">
        <v>0</v>
      </c>
      <c r="N9" s="57">
        <v>12</v>
      </c>
      <c r="O9" s="60" t="s">
        <v>83</v>
      </c>
      <c r="P9" s="61">
        <v>0.75</v>
      </c>
      <c r="Q9" s="57">
        <v>0</v>
      </c>
      <c r="R9" s="57">
        <v>14</v>
      </c>
      <c r="S9" s="61">
        <v>0.875</v>
      </c>
      <c r="T9" s="57">
        <v>1</v>
      </c>
      <c r="U9" s="57">
        <v>7</v>
      </c>
      <c r="V9" s="57">
        <v>3</v>
      </c>
      <c r="W9" s="57">
        <v>3</v>
      </c>
      <c r="X9" s="107">
        <v>2</v>
      </c>
      <c r="Y9" s="57">
        <v>3</v>
      </c>
      <c r="Z9" s="57">
        <v>2</v>
      </c>
      <c r="AA9" s="23">
        <v>1</v>
      </c>
      <c r="AB9" s="90">
        <v>0.66666666666666663</v>
      </c>
      <c r="AD9" s="50">
        <v>2</v>
      </c>
      <c r="AE9" s="51">
        <v>2</v>
      </c>
      <c r="AF9" s="52">
        <v>0</v>
      </c>
    </row>
    <row r="10" spans="2:32" x14ac:dyDescent="0.25">
      <c r="B10" s="57">
        <v>8</v>
      </c>
      <c r="C10" s="87" t="s">
        <v>15</v>
      </c>
      <c r="D10" s="87">
        <v>2</v>
      </c>
      <c r="E10" s="57">
        <v>14</v>
      </c>
      <c r="F10" s="57">
        <v>4</v>
      </c>
      <c r="G10" s="88">
        <v>0.2857142857142857</v>
      </c>
      <c r="H10" s="57">
        <v>15</v>
      </c>
      <c r="I10" s="57">
        <v>13</v>
      </c>
      <c r="J10" s="57">
        <v>2</v>
      </c>
      <c r="K10" s="57">
        <v>0</v>
      </c>
      <c r="L10" s="57">
        <v>0</v>
      </c>
      <c r="M10" s="89">
        <v>0</v>
      </c>
      <c r="N10" s="57">
        <v>11</v>
      </c>
      <c r="O10" s="60" t="s">
        <v>83</v>
      </c>
      <c r="P10" s="61">
        <v>0.73333333333333328</v>
      </c>
      <c r="Q10" s="57">
        <v>1</v>
      </c>
      <c r="R10" s="57">
        <v>15</v>
      </c>
      <c r="S10" s="61">
        <v>1</v>
      </c>
      <c r="T10" s="57">
        <v>0</v>
      </c>
      <c r="U10" s="57">
        <v>3</v>
      </c>
      <c r="V10" s="57">
        <v>3</v>
      </c>
      <c r="W10" s="57">
        <v>3</v>
      </c>
      <c r="X10" s="107">
        <v>1</v>
      </c>
      <c r="Y10" s="57">
        <v>3</v>
      </c>
      <c r="Z10" s="57">
        <v>3</v>
      </c>
      <c r="AA10" s="23">
        <v>0</v>
      </c>
      <c r="AB10" s="90">
        <v>1</v>
      </c>
      <c r="AD10" s="50">
        <v>1</v>
      </c>
      <c r="AE10" s="51">
        <v>1</v>
      </c>
      <c r="AF10" s="52">
        <v>0</v>
      </c>
    </row>
    <row r="11" spans="2:32" x14ac:dyDescent="0.25">
      <c r="B11" s="57">
        <v>9</v>
      </c>
      <c r="C11" s="87" t="s">
        <v>72</v>
      </c>
      <c r="D11" s="87">
        <v>10</v>
      </c>
      <c r="E11" s="57">
        <v>11</v>
      </c>
      <c r="F11" s="57">
        <v>1</v>
      </c>
      <c r="G11" s="88">
        <v>9.0909090909090912E-2</v>
      </c>
      <c r="H11" s="57">
        <v>14</v>
      </c>
      <c r="I11" s="57">
        <v>13</v>
      </c>
      <c r="J11" s="57">
        <v>1</v>
      </c>
      <c r="K11" s="57">
        <v>0</v>
      </c>
      <c r="L11" s="57">
        <v>0</v>
      </c>
      <c r="M11" s="89">
        <v>0</v>
      </c>
      <c r="N11" s="57">
        <v>11</v>
      </c>
      <c r="O11" s="60" t="s">
        <v>83</v>
      </c>
      <c r="P11" s="61">
        <v>0.7857142857142857</v>
      </c>
      <c r="Q11" s="57">
        <v>0</v>
      </c>
      <c r="R11" s="57">
        <v>13</v>
      </c>
      <c r="S11" s="61">
        <v>0.9285714285714286</v>
      </c>
      <c r="T11" s="57">
        <v>1</v>
      </c>
      <c r="U11" s="57">
        <v>4</v>
      </c>
      <c r="V11" s="57">
        <v>2</v>
      </c>
      <c r="W11" s="57">
        <v>2</v>
      </c>
      <c r="X11" s="107">
        <v>6</v>
      </c>
      <c r="Y11" s="57">
        <v>7</v>
      </c>
      <c r="Z11" s="57">
        <v>7</v>
      </c>
      <c r="AA11" s="23">
        <v>0</v>
      </c>
      <c r="AB11" s="90">
        <v>1</v>
      </c>
      <c r="AD11" s="50">
        <v>6</v>
      </c>
      <c r="AE11" s="51">
        <v>6</v>
      </c>
      <c r="AF11" s="52">
        <v>0</v>
      </c>
    </row>
    <row r="12" spans="2:32" x14ac:dyDescent="0.25">
      <c r="B12" s="57">
        <v>10</v>
      </c>
      <c r="C12" s="87" t="s">
        <v>22</v>
      </c>
      <c r="D12" s="87">
        <v>5</v>
      </c>
      <c r="E12" s="57">
        <v>15</v>
      </c>
      <c r="F12" s="57">
        <v>5</v>
      </c>
      <c r="G12" s="88">
        <v>0.33333333333333331</v>
      </c>
      <c r="H12" s="57">
        <v>19</v>
      </c>
      <c r="I12" s="57">
        <v>11</v>
      </c>
      <c r="J12" s="57">
        <v>8</v>
      </c>
      <c r="K12" s="57">
        <v>0</v>
      </c>
      <c r="L12" s="57">
        <v>0</v>
      </c>
      <c r="M12" s="89">
        <v>0</v>
      </c>
      <c r="N12" s="57">
        <v>19</v>
      </c>
      <c r="O12" s="60" t="s">
        <v>83</v>
      </c>
      <c r="P12" s="61">
        <v>1</v>
      </c>
      <c r="Q12" s="57">
        <v>0</v>
      </c>
      <c r="R12" s="57">
        <v>18</v>
      </c>
      <c r="S12" s="61">
        <v>0.94736842105263153</v>
      </c>
      <c r="T12" s="57">
        <v>1</v>
      </c>
      <c r="U12" s="57">
        <v>6</v>
      </c>
      <c r="V12" s="57">
        <v>4</v>
      </c>
      <c r="W12" s="57">
        <v>4</v>
      </c>
      <c r="X12" s="107">
        <v>0</v>
      </c>
      <c r="Y12" s="57">
        <v>8</v>
      </c>
      <c r="Z12" s="57">
        <v>8</v>
      </c>
      <c r="AA12" s="23">
        <v>0</v>
      </c>
      <c r="AB12" s="90">
        <v>1</v>
      </c>
      <c r="AD12" s="50">
        <v>0</v>
      </c>
      <c r="AE12" s="51">
        <v>0</v>
      </c>
      <c r="AF12" s="52">
        <v>0</v>
      </c>
    </row>
    <row r="13" spans="2:32" x14ac:dyDescent="0.25">
      <c r="B13" s="57">
        <v>11</v>
      </c>
      <c r="C13" s="87" t="s">
        <v>73</v>
      </c>
      <c r="D13" s="87">
        <v>3</v>
      </c>
      <c r="E13" s="57">
        <v>16</v>
      </c>
      <c r="F13" s="57">
        <v>5</v>
      </c>
      <c r="G13" s="88">
        <v>0.3125</v>
      </c>
      <c r="H13" s="57">
        <v>18</v>
      </c>
      <c r="I13" s="57">
        <v>13</v>
      </c>
      <c r="J13" s="57">
        <v>5</v>
      </c>
      <c r="K13" s="57">
        <v>0</v>
      </c>
      <c r="L13" s="57">
        <v>0</v>
      </c>
      <c r="M13" s="89">
        <v>0</v>
      </c>
      <c r="N13" s="57">
        <v>16</v>
      </c>
      <c r="O13" s="60" t="s">
        <v>83</v>
      </c>
      <c r="P13" s="61">
        <v>0.88888888888888884</v>
      </c>
      <c r="Q13" s="57">
        <v>2</v>
      </c>
      <c r="R13" s="57">
        <v>18</v>
      </c>
      <c r="S13" s="61">
        <v>1</v>
      </c>
      <c r="T13" s="57">
        <v>0</v>
      </c>
      <c r="U13" s="57">
        <v>6</v>
      </c>
      <c r="V13" s="57">
        <v>5</v>
      </c>
      <c r="W13" s="57">
        <v>5</v>
      </c>
      <c r="X13" s="107">
        <v>1</v>
      </c>
      <c r="Y13" s="57">
        <v>4</v>
      </c>
      <c r="Z13" s="57">
        <v>4</v>
      </c>
      <c r="AA13" s="23">
        <v>0</v>
      </c>
      <c r="AB13" s="90">
        <v>1</v>
      </c>
      <c r="AD13" s="50">
        <v>1</v>
      </c>
      <c r="AE13" s="51">
        <v>1</v>
      </c>
      <c r="AF13" s="52">
        <v>0</v>
      </c>
    </row>
    <row r="14" spans="2:32" x14ac:dyDescent="0.25">
      <c r="B14" s="57">
        <v>12</v>
      </c>
      <c r="C14" s="87" t="s">
        <v>74</v>
      </c>
      <c r="D14" s="87">
        <v>1</v>
      </c>
      <c r="E14" s="57">
        <v>18</v>
      </c>
      <c r="F14" s="57">
        <v>2</v>
      </c>
      <c r="G14" s="88">
        <v>0.1111111111111111</v>
      </c>
      <c r="H14" s="57">
        <v>16</v>
      </c>
      <c r="I14" s="57">
        <v>10</v>
      </c>
      <c r="J14" s="57">
        <v>6</v>
      </c>
      <c r="K14" s="57">
        <v>0</v>
      </c>
      <c r="L14" s="57">
        <v>0</v>
      </c>
      <c r="M14" s="89">
        <v>0</v>
      </c>
      <c r="N14" s="57">
        <v>11</v>
      </c>
      <c r="O14" s="60" t="s">
        <v>83</v>
      </c>
      <c r="P14" s="61">
        <v>0.6875</v>
      </c>
      <c r="Q14" s="57">
        <v>0</v>
      </c>
      <c r="R14" s="57">
        <v>16</v>
      </c>
      <c r="S14" s="61">
        <v>1</v>
      </c>
      <c r="T14" s="57">
        <v>0</v>
      </c>
      <c r="U14" s="57">
        <v>6</v>
      </c>
      <c r="V14" s="57">
        <v>4</v>
      </c>
      <c r="W14" s="57">
        <v>4</v>
      </c>
      <c r="X14" s="107">
        <v>3</v>
      </c>
      <c r="Y14" s="57">
        <v>2</v>
      </c>
      <c r="Z14" s="57">
        <v>2</v>
      </c>
      <c r="AA14" s="23">
        <v>0</v>
      </c>
      <c r="AB14" s="90">
        <v>1</v>
      </c>
      <c r="AD14" s="50">
        <v>3</v>
      </c>
      <c r="AE14" s="51">
        <v>3</v>
      </c>
      <c r="AF14" s="52">
        <v>0</v>
      </c>
    </row>
    <row r="15" spans="2:32" x14ac:dyDescent="0.25">
      <c r="B15" s="57">
        <v>13</v>
      </c>
      <c r="C15" s="87" t="s">
        <v>20</v>
      </c>
      <c r="D15" s="87">
        <v>0</v>
      </c>
      <c r="E15" s="57">
        <v>18</v>
      </c>
      <c r="F15" s="57">
        <v>8</v>
      </c>
      <c r="G15" s="88">
        <v>0.44444444444444442</v>
      </c>
      <c r="H15" s="57">
        <v>18</v>
      </c>
      <c r="I15" s="57">
        <v>7</v>
      </c>
      <c r="J15" s="57">
        <v>11</v>
      </c>
      <c r="K15" s="57">
        <v>0</v>
      </c>
      <c r="L15" s="57">
        <v>0</v>
      </c>
      <c r="M15" s="89">
        <v>0</v>
      </c>
      <c r="N15" s="57">
        <v>15</v>
      </c>
      <c r="O15" s="60" t="s">
        <v>83</v>
      </c>
      <c r="P15" s="61">
        <v>0.83333333333333337</v>
      </c>
      <c r="Q15" s="57">
        <v>1</v>
      </c>
      <c r="R15" s="57">
        <v>18</v>
      </c>
      <c r="S15" s="61">
        <v>1</v>
      </c>
      <c r="T15" s="57">
        <v>0</v>
      </c>
      <c r="U15" s="57">
        <v>8</v>
      </c>
      <c r="V15" s="57">
        <v>5</v>
      </c>
      <c r="W15" s="57">
        <v>5</v>
      </c>
      <c r="X15" s="107">
        <v>0</v>
      </c>
      <c r="Y15" s="57">
        <v>7</v>
      </c>
      <c r="Z15" s="57">
        <v>7</v>
      </c>
      <c r="AA15" s="23">
        <v>0</v>
      </c>
      <c r="AB15" s="90">
        <v>1</v>
      </c>
      <c r="AD15" s="50">
        <v>0</v>
      </c>
      <c r="AE15" s="51">
        <v>0</v>
      </c>
      <c r="AF15" s="52">
        <v>0</v>
      </c>
    </row>
    <row r="16" spans="2:32" x14ac:dyDescent="0.25">
      <c r="B16" s="57">
        <v>14</v>
      </c>
      <c r="C16" s="87" t="s">
        <v>19</v>
      </c>
      <c r="D16" s="87">
        <v>1</v>
      </c>
      <c r="E16" s="57">
        <v>36</v>
      </c>
      <c r="F16" s="57">
        <v>4</v>
      </c>
      <c r="G16" s="88">
        <v>0.1111111111111111</v>
      </c>
      <c r="H16" s="57">
        <v>28</v>
      </c>
      <c r="I16" s="57">
        <v>16</v>
      </c>
      <c r="J16" s="57">
        <v>12</v>
      </c>
      <c r="K16" s="57">
        <v>0</v>
      </c>
      <c r="L16" s="57">
        <v>0</v>
      </c>
      <c r="M16" s="89">
        <v>0</v>
      </c>
      <c r="N16" s="57">
        <v>27</v>
      </c>
      <c r="O16" s="60" t="s">
        <v>83</v>
      </c>
      <c r="P16" s="61">
        <v>0.9642857142857143</v>
      </c>
      <c r="Q16" s="57">
        <v>1</v>
      </c>
      <c r="R16" s="57">
        <v>28</v>
      </c>
      <c r="S16" s="61">
        <v>1</v>
      </c>
      <c r="T16" s="57">
        <v>1</v>
      </c>
      <c r="U16" s="57">
        <v>6</v>
      </c>
      <c r="V16" s="57">
        <v>5</v>
      </c>
      <c r="W16" s="57">
        <v>5</v>
      </c>
      <c r="X16" s="107">
        <v>8</v>
      </c>
      <c r="Y16" s="57">
        <v>23</v>
      </c>
      <c r="Z16" s="57">
        <v>23</v>
      </c>
      <c r="AA16" s="23">
        <v>0</v>
      </c>
      <c r="AB16" s="90">
        <v>1</v>
      </c>
      <c r="AD16" s="50">
        <v>8</v>
      </c>
      <c r="AE16" s="51">
        <v>8</v>
      </c>
      <c r="AF16" s="52">
        <v>0</v>
      </c>
    </row>
    <row r="17" spans="2:32" x14ac:dyDescent="0.25">
      <c r="B17" s="57">
        <v>15</v>
      </c>
      <c r="C17" s="87" t="s">
        <v>24</v>
      </c>
      <c r="D17" s="87">
        <v>0</v>
      </c>
      <c r="E17" s="57">
        <v>17</v>
      </c>
      <c r="F17" s="57">
        <v>2</v>
      </c>
      <c r="G17" s="88">
        <v>0.11764705882352941</v>
      </c>
      <c r="H17" s="57">
        <v>16</v>
      </c>
      <c r="I17" s="57">
        <v>9</v>
      </c>
      <c r="J17" s="57">
        <v>7</v>
      </c>
      <c r="K17" s="57">
        <v>0</v>
      </c>
      <c r="L17" s="57">
        <v>0</v>
      </c>
      <c r="M17" s="89">
        <v>0</v>
      </c>
      <c r="N17" s="57">
        <v>15</v>
      </c>
      <c r="O17" s="60" t="s">
        <v>83</v>
      </c>
      <c r="P17" s="61">
        <v>0.9375</v>
      </c>
      <c r="Q17" s="57">
        <v>0</v>
      </c>
      <c r="R17" s="57">
        <v>16</v>
      </c>
      <c r="S17" s="61">
        <v>1</v>
      </c>
      <c r="T17" s="57">
        <v>0</v>
      </c>
      <c r="U17" s="57">
        <v>4</v>
      </c>
      <c r="V17" s="57">
        <v>3</v>
      </c>
      <c r="W17" s="57">
        <v>3</v>
      </c>
      <c r="X17" s="107">
        <v>1</v>
      </c>
      <c r="Y17" s="57">
        <v>7</v>
      </c>
      <c r="Z17" s="57">
        <v>7</v>
      </c>
      <c r="AA17" s="23">
        <v>0</v>
      </c>
      <c r="AB17" s="90">
        <v>1</v>
      </c>
      <c r="AD17" s="50">
        <v>1</v>
      </c>
      <c r="AE17" s="51">
        <v>1</v>
      </c>
      <c r="AF17" s="52">
        <v>0</v>
      </c>
    </row>
    <row r="18" spans="2:32" x14ac:dyDescent="0.25">
      <c r="B18" s="57">
        <v>16</v>
      </c>
      <c r="C18" s="87" t="s">
        <v>17</v>
      </c>
      <c r="D18" s="87">
        <v>3</v>
      </c>
      <c r="E18" s="57">
        <v>13</v>
      </c>
      <c r="F18" s="57">
        <v>3</v>
      </c>
      <c r="G18" s="88">
        <v>0.23076923076923078</v>
      </c>
      <c r="H18" s="57">
        <v>16</v>
      </c>
      <c r="I18" s="57">
        <v>13</v>
      </c>
      <c r="J18" s="57">
        <v>3</v>
      </c>
      <c r="K18" s="57">
        <v>0</v>
      </c>
      <c r="L18" s="57">
        <v>0</v>
      </c>
      <c r="M18" s="89">
        <v>0</v>
      </c>
      <c r="N18" s="57">
        <v>16</v>
      </c>
      <c r="O18" s="60" t="s">
        <v>83</v>
      </c>
      <c r="P18" s="61">
        <v>1</v>
      </c>
      <c r="Q18" s="57">
        <v>0</v>
      </c>
      <c r="R18" s="57">
        <v>16</v>
      </c>
      <c r="S18" s="61">
        <v>1</v>
      </c>
      <c r="T18" s="57">
        <v>0</v>
      </c>
      <c r="U18" s="57">
        <v>3</v>
      </c>
      <c r="V18" s="57">
        <v>1</v>
      </c>
      <c r="W18" s="57">
        <v>1</v>
      </c>
      <c r="X18" s="107">
        <v>0</v>
      </c>
      <c r="Y18" s="57">
        <v>13</v>
      </c>
      <c r="Z18" s="57">
        <v>13</v>
      </c>
      <c r="AA18" s="23">
        <v>0</v>
      </c>
      <c r="AB18" s="90">
        <v>1</v>
      </c>
      <c r="AD18" s="50">
        <v>0</v>
      </c>
      <c r="AE18" s="51">
        <v>0</v>
      </c>
      <c r="AF18" s="52">
        <v>0</v>
      </c>
    </row>
    <row r="19" spans="2:32" x14ac:dyDescent="0.25">
      <c r="B19" s="57">
        <v>17</v>
      </c>
      <c r="C19" s="87" t="s">
        <v>25</v>
      </c>
      <c r="D19" s="87">
        <v>2</v>
      </c>
      <c r="E19" s="57">
        <v>16</v>
      </c>
      <c r="F19" s="57">
        <v>2</v>
      </c>
      <c r="G19" s="88">
        <v>0.125</v>
      </c>
      <c r="H19" s="57">
        <v>15</v>
      </c>
      <c r="I19" s="57">
        <v>10</v>
      </c>
      <c r="J19" s="57">
        <v>5</v>
      </c>
      <c r="K19" s="57">
        <v>0</v>
      </c>
      <c r="L19" s="57">
        <v>0</v>
      </c>
      <c r="M19" s="89">
        <v>0</v>
      </c>
      <c r="N19" s="57">
        <v>14</v>
      </c>
      <c r="O19" s="60" t="s">
        <v>83</v>
      </c>
      <c r="P19" s="61">
        <v>0.93333333333333335</v>
      </c>
      <c r="Q19" s="57">
        <v>0</v>
      </c>
      <c r="R19" s="57">
        <v>14</v>
      </c>
      <c r="S19" s="61">
        <v>0.93333333333333335</v>
      </c>
      <c r="T19" s="57">
        <v>0</v>
      </c>
      <c r="U19" s="57">
        <v>7</v>
      </c>
      <c r="V19" s="57">
        <v>1</v>
      </c>
      <c r="W19" s="57">
        <v>1</v>
      </c>
      <c r="X19" s="107">
        <v>3</v>
      </c>
      <c r="Y19" s="57">
        <v>0</v>
      </c>
      <c r="Z19" s="57">
        <v>0</v>
      </c>
      <c r="AA19" s="23">
        <v>0</v>
      </c>
      <c r="AB19" s="90">
        <v>0</v>
      </c>
      <c r="AD19" s="50">
        <v>3</v>
      </c>
      <c r="AE19" s="51">
        <v>3</v>
      </c>
      <c r="AF19" s="52">
        <v>0</v>
      </c>
    </row>
    <row r="20" spans="2:32" x14ac:dyDescent="0.25">
      <c r="B20" s="57">
        <v>18</v>
      </c>
      <c r="C20" s="87" t="s">
        <v>18</v>
      </c>
      <c r="D20" s="87">
        <v>1</v>
      </c>
      <c r="E20" s="57">
        <v>6</v>
      </c>
      <c r="F20" s="57">
        <v>4</v>
      </c>
      <c r="G20" s="88">
        <v>0.66666666666666663</v>
      </c>
      <c r="H20" s="57">
        <v>7</v>
      </c>
      <c r="I20" s="57">
        <v>3</v>
      </c>
      <c r="J20" s="57">
        <v>4</v>
      </c>
      <c r="K20" s="57">
        <v>0</v>
      </c>
      <c r="L20" s="57">
        <v>0</v>
      </c>
      <c r="M20" s="89">
        <v>0</v>
      </c>
      <c r="N20" s="57">
        <v>5</v>
      </c>
      <c r="O20" s="60" t="s">
        <v>83</v>
      </c>
      <c r="P20" s="61">
        <v>0.7142857142857143</v>
      </c>
      <c r="Q20" s="57">
        <v>2</v>
      </c>
      <c r="R20" s="57">
        <v>7</v>
      </c>
      <c r="S20" s="61">
        <v>1</v>
      </c>
      <c r="T20" s="57">
        <v>0</v>
      </c>
      <c r="U20" s="57">
        <v>2</v>
      </c>
      <c r="V20" s="57">
        <v>2</v>
      </c>
      <c r="W20" s="57">
        <v>2</v>
      </c>
      <c r="X20" s="107">
        <v>0</v>
      </c>
      <c r="Y20" s="57">
        <v>1</v>
      </c>
      <c r="Z20" s="57">
        <v>1</v>
      </c>
      <c r="AA20" s="23">
        <v>0</v>
      </c>
      <c r="AB20" s="90">
        <v>1</v>
      </c>
      <c r="AD20" s="50">
        <v>0</v>
      </c>
      <c r="AE20" s="51">
        <v>0</v>
      </c>
      <c r="AF20" s="52">
        <v>0</v>
      </c>
    </row>
    <row r="21" spans="2:32" x14ac:dyDescent="0.25">
      <c r="B21" s="57">
        <v>19</v>
      </c>
      <c r="C21" s="87" t="s">
        <v>23</v>
      </c>
      <c r="D21" s="87">
        <v>10</v>
      </c>
      <c r="E21" s="57">
        <v>30</v>
      </c>
      <c r="F21" s="57">
        <v>12</v>
      </c>
      <c r="G21" s="88">
        <v>0.4</v>
      </c>
      <c r="H21" s="57">
        <v>37</v>
      </c>
      <c r="I21" s="57">
        <v>20</v>
      </c>
      <c r="J21" s="57">
        <v>17</v>
      </c>
      <c r="K21" s="57">
        <v>0</v>
      </c>
      <c r="L21" s="57">
        <v>0</v>
      </c>
      <c r="M21" s="89">
        <v>0</v>
      </c>
      <c r="N21" s="57">
        <v>34</v>
      </c>
      <c r="O21" s="60" t="s">
        <v>83</v>
      </c>
      <c r="P21" s="61">
        <v>0.91891891891891897</v>
      </c>
      <c r="Q21" s="57">
        <v>0</v>
      </c>
      <c r="R21" s="57">
        <v>37</v>
      </c>
      <c r="S21" s="61">
        <v>1</v>
      </c>
      <c r="T21" s="57">
        <v>0</v>
      </c>
      <c r="U21" s="57">
        <v>11</v>
      </c>
      <c r="V21" s="57">
        <v>7</v>
      </c>
      <c r="W21" s="57">
        <v>7</v>
      </c>
      <c r="X21" s="107">
        <v>3</v>
      </c>
      <c r="Y21" s="57">
        <v>17</v>
      </c>
      <c r="Z21" s="57">
        <v>17</v>
      </c>
      <c r="AA21" s="23">
        <v>0</v>
      </c>
      <c r="AB21" s="90">
        <v>1</v>
      </c>
      <c r="AD21" s="50">
        <v>3</v>
      </c>
      <c r="AE21" s="51">
        <v>3</v>
      </c>
      <c r="AF21" s="52">
        <v>0</v>
      </c>
    </row>
    <row r="22" spans="2:32" x14ac:dyDescent="0.25">
      <c r="B22" s="57">
        <v>20</v>
      </c>
      <c r="C22" s="87" t="s">
        <v>21</v>
      </c>
      <c r="D22" s="87">
        <v>1</v>
      </c>
      <c r="E22" s="57">
        <v>10</v>
      </c>
      <c r="F22" s="57">
        <v>0</v>
      </c>
      <c r="G22" s="88">
        <v>0</v>
      </c>
      <c r="H22" s="57">
        <v>6</v>
      </c>
      <c r="I22" s="57">
        <v>2</v>
      </c>
      <c r="J22" s="57">
        <v>4</v>
      </c>
      <c r="K22" s="57">
        <v>0</v>
      </c>
      <c r="L22" s="57">
        <v>0</v>
      </c>
      <c r="M22" s="89">
        <v>0</v>
      </c>
      <c r="N22" s="57">
        <v>5</v>
      </c>
      <c r="O22" s="60" t="s">
        <v>83</v>
      </c>
      <c r="P22" s="61">
        <v>0.83333333333333337</v>
      </c>
      <c r="Q22" s="57">
        <v>1</v>
      </c>
      <c r="R22" s="57">
        <v>6</v>
      </c>
      <c r="S22" s="61">
        <v>1</v>
      </c>
      <c r="T22" s="57">
        <v>3</v>
      </c>
      <c r="U22" s="57">
        <v>1</v>
      </c>
      <c r="V22" s="57">
        <v>0</v>
      </c>
      <c r="W22" s="57">
        <v>0</v>
      </c>
      <c r="X22" s="107">
        <v>2</v>
      </c>
      <c r="Y22" s="57">
        <v>3</v>
      </c>
      <c r="Z22" s="57">
        <v>3</v>
      </c>
      <c r="AA22" s="23">
        <v>0</v>
      </c>
      <c r="AB22" s="90">
        <v>1</v>
      </c>
      <c r="AD22" s="50">
        <v>2</v>
      </c>
      <c r="AE22" s="51">
        <v>2</v>
      </c>
      <c r="AF22" s="52">
        <v>0</v>
      </c>
    </row>
    <row r="23" spans="2:32" x14ac:dyDescent="0.25">
      <c r="B23" s="57">
        <v>21</v>
      </c>
      <c r="C23" s="87" t="s">
        <v>75</v>
      </c>
      <c r="D23" s="87">
        <v>1</v>
      </c>
      <c r="E23" s="57">
        <v>16</v>
      </c>
      <c r="F23" s="57">
        <v>5</v>
      </c>
      <c r="G23" s="88">
        <v>0.3125</v>
      </c>
      <c r="H23" s="57">
        <v>12</v>
      </c>
      <c r="I23" s="57">
        <v>11</v>
      </c>
      <c r="J23" s="57">
        <v>1</v>
      </c>
      <c r="K23" s="57">
        <v>0</v>
      </c>
      <c r="L23" s="57">
        <v>0</v>
      </c>
      <c r="M23" s="89">
        <v>0</v>
      </c>
      <c r="N23" s="57">
        <v>10</v>
      </c>
      <c r="O23" s="60" t="s">
        <v>83</v>
      </c>
      <c r="P23" s="61">
        <v>0.83333333333333337</v>
      </c>
      <c r="Q23" s="57">
        <v>0</v>
      </c>
      <c r="R23" s="57">
        <v>11</v>
      </c>
      <c r="S23" s="61">
        <v>0.91666666666666663</v>
      </c>
      <c r="T23" s="57">
        <v>1</v>
      </c>
      <c r="U23" s="57">
        <v>7</v>
      </c>
      <c r="V23" s="57">
        <v>1</v>
      </c>
      <c r="W23" s="57">
        <v>1</v>
      </c>
      <c r="X23" s="107">
        <v>4</v>
      </c>
      <c r="Y23" s="57">
        <v>1</v>
      </c>
      <c r="Z23" s="57">
        <v>1</v>
      </c>
      <c r="AA23" s="23">
        <v>0</v>
      </c>
      <c r="AB23" s="90">
        <v>1</v>
      </c>
      <c r="AD23" s="50">
        <v>4</v>
      </c>
      <c r="AE23" s="51">
        <v>4</v>
      </c>
      <c r="AF23" s="52">
        <v>0</v>
      </c>
    </row>
    <row r="24" spans="2:32" x14ac:dyDescent="0.25">
      <c r="B24" s="57">
        <v>22</v>
      </c>
      <c r="C24" s="87" t="s">
        <v>76</v>
      </c>
      <c r="D24" s="87">
        <v>4</v>
      </c>
      <c r="E24" s="57">
        <v>10</v>
      </c>
      <c r="F24" s="57">
        <v>2</v>
      </c>
      <c r="G24" s="88">
        <v>0.2</v>
      </c>
      <c r="H24" s="57">
        <v>10</v>
      </c>
      <c r="I24" s="57">
        <v>10</v>
      </c>
      <c r="J24" s="57">
        <v>0</v>
      </c>
      <c r="K24" s="57">
        <v>0</v>
      </c>
      <c r="L24" s="57">
        <v>0</v>
      </c>
      <c r="M24" s="89">
        <v>0</v>
      </c>
      <c r="N24" s="57">
        <v>10</v>
      </c>
      <c r="O24" s="60" t="s">
        <v>83</v>
      </c>
      <c r="P24" s="61">
        <v>1</v>
      </c>
      <c r="Q24" s="57">
        <v>0</v>
      </c>
      <c r="R24" s="57">
        <v>10</v>
      </c>
      <c r="S24" s="61">
        <v>1</v>
      </c>
      <c r="T24" s="57">
        <v>0</v>
      </c>
      <c r="U24" s="57">
        <v>7</v>
      </c>
      <c r="V24" s="57">
        <v>7</v>
      </c>
      <c r="W24" s="57">
        <v>7</v>
      </c>
      <c r="X24" s="107">
        <v>4</v>
      </c>
      <c r="Y24" s="57">
        <v>2</v>
      </c>
      <c r="Z24" s="57">
        <v>2</v>
      </c>
      <c r="AA24" s="23">
        <v>0</v>
      </c>
      <c r="AB24" s="90">
        <v>1</v>
      </c>
      <c r="AD24" s="50">
        <v>4</v>
      </c>
      <c r="AE24" s="51">
        <v>4</v>
      </c>
      <c r="AF24" s="52">
        <v>0</v>
      </c>
    </row>
    <row r="25" spans="2:32" x14ac:dyDescent="0.25">
      <c r="B25" s="57">
        <v>23</v>
      </c>
      <c r="C25" s="87" t="s">
        <v>77</v>
      </c>
      <c r="D25" s="87">
        <v>0</v>
      </c>
      <c r="E25" s="57">
        <v>8</v>
      </c>
      <c r="F25" s="57">
        <v>6</v>
      </c>
      <c r="G25" s="88">
        <v>0.75</v>
      </c>
      <c r="H25" s="57">
        <v>7</v>
      </c>
      <c r="I25" s="57">
        <v>5</v>
      </c>
      <c r="J25" s="57">
        <v>2</v>
      </c>
      <c r="K25" s="57">
        <v>0</v>
      </c>
      <c r="L25" s="57">
        <v>0</v>
      </c>
      <c r="M25" s="89">
        <v>0</v>
      </c>
      <c r="N25" s="57">
        <v>7</v>
      </c>
      <c r="O25" s="60" t="s">
        <v>83</v>
      </c>
      <c r="P25" s="61">
        <v>1</v>
      </c>
      <c r="Q25" s="57">
        <v>0</v>
      </c>
      <c r="R25" s="57">
        <v>7</v>
      </c>
      <c r="S25" s="61">
        <v>1</v>
      </c>
      <c r="T25" s="57">
        <v>1</v>
      </c>
      <c r="U25" s="57">
        <v>6</v>
      </c>
      <c r="V25" s="57">
        <v>3</v>
      </c>
      <c r="W25" s="57">
        <v>2</v>
      </c>
      <c r="X25" s="107">
        <v>0</v>
      </c>
      <c r="Y25" s="57">
        <v>4</v>
      </c>
      <c r="Z25" s="57">
        <v>4</v>
      </c>
      <c r="AA25" s="23">
        <v>0</v>
      </c>
      <c r="AB25" s="90">
        <v>1</v>
      </c>
      <c r="AD25" s="50">
        <v>0</v>
      </c>
      <c r="AE25" s="51">
        <v>0</v>
      </c>
      <c r="AF25" s="52">
        <v>0</v>
      </c>
    </row>
    <row r="26" spans="2:32" x14ac:dyDescent="0.25">
      <c r="B26" s="57">
        <v>24</v>
      </c>
      <c r="C26" s="87" t="s">
        <v>78</v>
      </c>
      <c r="D26" s="87">
        <v>0</v>
      </c>
      <c r="E26" s="57">
        <v>5</v>
      </c>
      <c r="F26" s="57">
        <v>1</v>
      </c>
      <c r="G26" s="88">
        <v>0.2</v>
      </c>
      <c r="H26" s="57">
        <v>5</v>
      </c>
      <c r="I26" s="57">
        <v>4</v>
      </c>
      <c r="J26" s="57">
        <v>1</v>
      </c>
      <c r="K26" s="57">
        <v>0</v>
      </c>
      <c r="L26" s="57">
        <v>0</v>
      </c>
      <c r="M26" s="89">
        <v>0</v>
      </c>
      <c r="N26" s="57">
        <v>5</v>
      </c>
      <c r="O26" s="60" t="s">
        <v>83</v>
      </c>
      <c r="P26" s="61">
        <v>1</v>
      </c>
      <c r="Q26" s="57">
        <v>0</v>
      </c>
      <c r="R26" s="57">
        <v>5</v>
      </c>
      <c r="S26" s="61">
        <v>1</v>
      </c>
      <c r="T26" s="57">
        <v>0</v>
      </c>
      <c r="U26" s="57">
        <v>1</v>
      </c>
      <c r="V26" s="57">
        <v>0</v>
      </c>
      <c r="W26" s="57">
        <v>0</v>
      </c>
      <c r="X26" s="107">
        <v>0</v>
      </c>
      <c r="Y26" s="57">
        <v>1</v>
      </c>
      <c r="Z26" s="57">
        <v>1</v>
      </c>
      <c r="AA26" s="23">
        <v>0</v>
      </c>
      <c r="AB26" s="90">
        <v>1</v>
      </c>
      <c r="AD26" s="50">
        <v>0</v>
      </c>
      <c r="AE26" s="51">
        <v>0</v>
      </c>
      <c r="AF26" s="52">
        <v>0</v>
      </c>
    </row>
    <row r="27" spans="2:32" s="70" customFormat="1" ht="16.5" thickBot="1" x14ac:dyDescent="0.3">
      <c r="B27" s="91"/>
      <c r="C27" s="91" t="s">
        <v>79</v>
      </c>
      <c r="D27" s="87">
        <v>66</v>
      </c>
      <c r="E27" s="57">
        <v>429</v>
      </c>
      <c r="F27" s="57">
        <v>111</v>
      </c>
      <c r="G27" s="88">
        <v>0.25874125874125875</v>
      </c>
      <c r="H27" s="57">
        <v>428</v>
      </c>
      <c r="I27" s="57">
        <v>275</v>
      </c>
      <c r="J27" s="57">
        <v>151</v>
      </c>
      <c r="K27" s="57">
        <v>2</v>
      </c>
      <c r="L27" s="57">
        <v>0</v>
      </c>
      <c r="M27" s="89">
        <v>0</v>
      </c>
      <c r="N27" s="57">
        <v>371</v>
      </c>
      <c r="O27" s="60" t="s">
        <v>83</v>
      </c>
      <c r="P27" s="61">
        <v>0.86682242990654201</v>
      </c>
      <c r="Q27" s="57">
        <v>10</v>
      </c>
      <c r="R27" s="57">
        <v>414</v>
      </c>
      <c r="S27" s="61">
        <v>0.96728971962616828</v>
      </c>
      <c r="T27" s="57">
        <v>13</v>
      </c>
      <c r="U27" s="57">
        <v>134</v>
      </c>
      <c r="V27" s="57">
        <v>86</v>
      </c>
      <c r="W27" s="57">
        <v>84</v>
      </c>
      <c r="X27" s="107">
        <v>54</v>
      </c>
      <c r="Y27" s="57">
        <v>160</v>
      </c>
      <c r="Z27" s="57">
        <v>156</v>
      </c>
      <c r="AA27" s="23">
        <v>4</v>
      </c>
      <c r="AB27" s="90">
        <v>0.97499999999999998</v>
      </c>
      <c r="AD27" s="50">
        <v>54</v>
      </c>
      <c r="AE27" s="51">
        <v>54</v>
      </c>
      <c r="AF27" s="80">
        <v>0</v>
      </c>
    </row>
  </sheetData>
  <conditionalFormatting sqref="AB3:AB27">
    <cfRule type="cellIs" dxfId="3" priority="5" operator="equal">
      <formula>1</formula>
    </cfRule>
  </conditionalFormatting>
  <conditionalFormatting sqref="G3:G27">
    <cfRule type="dataBar" priority="4">
      <dataBar>
        <cfvo type="min"/>
        <cfvo type="max"/>
        <color rgb="FF008AEF"/>
      </dataBar>
    </cfRule>
  </conditionalFormatting>
  <conditionalFormatting sqref="AF3:AF27">
    <cfRule type="cellIs" dxfId="2" priority="3" operator="equal">
      <formula>0</formula>
    </cfRule>
  </conditionalFormatting>
  <conditionalFormatting sqref="L3:L27">
    <cfRule type="cellIs" dxfId="1" priority="1" operator="greaterThan">
      <formula>0.5</formula>
    </cfRule>
    <cfRule type="cellIs" dxfId="0" priority="2" operator="greaterThan">
      <formula>1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Загальна</vt:lpstr>
      <vt:lpstr>Неповнолітні</vt:lpstr>
      <vt:lpstr>всього</vt:lpstr>
      <vt:lpstr>нл</vt:lpstr>
      <vt:lpstr>Загальна!Область_печати</vt:lpstr>
      <vt:lpstr>Неповнолітні!Область_печати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RomanZvenigorodskiy</cp:lastModifiedBy>
  <cp:lastPrinted>2022-07-06T05:55:13Z</cp:lastPrinted>
  <dcterms:created xsi:type="dcterms:W3CDTF">1996-10-08T23:32:33Z</dcterms:created>
  <dcterms:modified xsi:type="dcterms:W3CDTF">2022-07-15T06:41:24Z</dcterms:modified>
</cp:coreProperties>
</file>