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ЗВІТИ\Оперативний\2022\01.08.2022\"/>
    </mc:Choice>
  </mc:AlternateContent>
  <bookViews>
    <workbookView xWindow="-120" yWindow="-120" windowWidth="29040" windowHeight="15840" tabRatio="767" activeTab="3"/>
  </bookViews>
  <sheets>
    <sheet name="Довідка_чисельн" sheetId="15" r:id="rId1"/>
    <sheet name="розшук" sheetId="4" r:id="rId2"/>
    <sheet name="ухилен" sheetId="7" r:id="rId3"/>
    <sheet name="нові_злочини" sheetId="36" r:id="rId4"/>
  </sheets>
  <externalReferences>
    <externalReference r:id="rId5"/>
  </externalReferences>
  <definedNames>
    <definedName name="_xlnm.Print_Area" localSheetId="0">Довідка_чисельн!$A$1:$AI$35</definedName>
    <definedName name="_xlnm.Print_Area" localSheetId="3">нові_злочини!$A$1:$P$28</definedName>
    <definedName name="_xlnm.Print_Area" localSheetId="1">розшук!$A$1:$I$32</definedName>
    <definedName name="_xlnm.Print_Area" localSheetId="2">ухилен!$A$1:$V$35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8" i="36" l="1"/>
  <c r="N28" i="36"/>
  <c r="M28" i="36"/>
  <c r="K28" i="36"/>
  <c r="H28" i="36"/>
  <c r="G28" i="36"/>
  <c r="E28" i="36"/>
  <c r="Q27" i="36"/>
  <c r="F27" i="36" s="1"/>
  <c r="N27" i="36"/>
  <c r="M27" i="36"/>
  <c r="H27" i="36"/>
  <c r="G27" i="36"/>
  <c r="Q26" i="36"/>
  <c r="L26" i="36" s="1"/>
  <c r="N26" i="36"/>
  <c r="M26" i="36"/>
  <c r="G26" i="36"/>
  <c r="H26" i="36" s="1"/>
  <c r="F26" i="36"/>
  <c r="Q25" i="36"/>
  <c r="M25" i="36"/>
  <c r="N25" i="36" s="1"/>
  <c r="L25" i="36"/>
  <c r="G25" i="36"/>
  <c r="H25" i="36" s="1"/>
  <c r="F25" i="36"/>
  <c r="Q24" i="36"/>
  <c r="F24" i="36" s="1"/>
  <c r="M24" i="36"/>
  <c r="N24" i="36" s="1"/>
  <c r="L24" i="36"/>
  <c r="H24" i="36"/>
  <c r="G24" i="36"/>
  <c r="Q23" i="36"/>
  <c r="F23" i="36" s="1"/>
  <c r="N23" i="36"/>
  <c r="M23" i="36"/>
  <c r="H23" i="36"/>
  <c r="G23" i="36"/>
  <c r="Q22" i="36"/>
  <c r="L22" i="36" s="1"/>
  <c r="N22" i="36"/>
  <c r="M22" i="36"/>
  <c r="G22" i="36"/>
  <c r="H22" i="36" s="1"/>
  <c r="F22" i="36"/>
  <c r="Q21" i="36"/>
  <c r="M21" i="36"/>
  <c r="N21" i="36" s="1"/>
  <c r="L21" i="36"/>
  <c r="G21" i="36"/>
  <c r="H21" i="36" s="1"/>
  <c r="F21" i="36"/>
  <c r="Q20" i="36"/>
  <c r="L20" i="36" s="1"/>
  <c r="M20" i="36"/>
  <c r="N20" i="36" s="1"/>
  <c r="H20" i="36"/>
  <c r="G20" i="36"/>
  <c r="Q19" i="36"/>
  <c r="F19" i="36" s="1"/>
  <c r="N19" i="36"/>
  <c r="M19" i="36"/>
  <c r="G19" i="36"/>
  <c r="H19" i="36" s="1"/>
  <c r="Q18" i="36"/>
  <c r="L18" i="36" s="1"/>
  <c r="M18" i="36"/>
  <c r="N18" i="36" s="1"/>
  <c r="G18" i="36"/>
  <c r="H18" i="36" s="1"/>
  <c r="F18" i="36"/>
  <c r="Q17" i="36"/>
  <c r="M17" i="36"/>
  <c r="N17" i="36" s="1"/>
  <c r="L17" i="36"/>
  <c r="G17" i="36"/>
  <c r="H17" i="36" s="1"/>
  <c r="F17" i="36"/>
  <c r="Q16" i="36"/>
  <c r="F16" i="36" s="1"/>
  <c r="M16" i="36"/>
  <c r="N16" i="36" s="1"/>
  <c r="H16" i="36"/>
  <c r="G16" i="36"/>
  <c r="Q15" i="36"/>
  <c r="F15" i="36" s="1"/>
  <c r="N15" i="36"/>
  <c r="M15" i="36"/>
  <c r="G15" i="36"/>
  <c r="H15" i="36" s="1"/>
  <c r="Q14" i="36"/>
  <c r="L14" i="36" s="1"/>
  <c r="M14" i="36"/>
  <c r="N14" i="36" s="1"/>
  <c r="G14" i="36"/>
  <c r="H14" i="36" s="1"/>
  <c r="F14" i="36"/>
  <c r="Q13" i="36"/>
  <c r="M13" i="36"/>
  <c r="N13" i="36" s="1"/>
  <c r="L13" i="36"/>
  <c r="G13" i="36"/>
  <c r="H13" i="36" s="1"/>
  <c r="F13" i="36"/>
  <c r="Q12" i="36"/>
  <c r="L12" i="36" s="1"/>
  <c r="M12" i="36"/>
  <c r="N12" i="36" s="1"/>
  <c r="H12" i="36"/>
  <c r="G12" i="36"/>
  <c r="Q11" i="36"/>
  <c r="F11" i="36" s="1"/>
  <c r="N11" i="36"/>
  <c r="M11" i="36"/>
  <c r="G11" i="36"/>
  <c r="H11" i="36" s="1"/>
  <c r="Q10" i="36"/>
  <c r="L10" i="36" s="1"/>
  <c r="M10" i="36"/>
  <c r="N10" i="36" s="1"/>
  <c r="G10" i="36"/>
  <c r="H10" i="36" s="1"/>
  <c r="F10" i="36"/>
  <c r="Q9" i="36"/>
  <c r="M9" i="36"/>
  <c r="N9" i="36" s="1"/>
  <c r="L9" i="36"/>
  <c r="H9" i="36"/>
  <c r="G9" i="36"/>
  <c r="F9" i="36"/>
  <c r="Q8" i="36"/>
  <c r="L8" i="36" s="1"/>
  <c r="N8" i="36"/>
  <c r="M8" i="36"/>
  <c r="H8" i="36"/>
  <c r="G8" i="36"/>
  <c r="Q7" i="36"/>
  <c r="F7" i="36" s="1"/>
  <c r="N7" i="36"/>
  <c r="M7" i="36"/>
  <c r="G7" i="36"/>
  <c r="H7" i="36" s="1"/>
  <c r="Q6" i="36"/>
  <c r="M6" i="36"/>
  <c r="N6" i="36" s="1"/>
  <c r="L6" i="36"/>
  <c r="G6" i="36"/>
  <c r="H6" i="36" s="1"/>
  <c r="F6" i="36"/>
  <c r="Q5" i="36"/>
  <c r="M5" i="36"/>
  <c r="N5" i="36" s="1"/>
  <c r="L5" i="36"/>
  <c r="H5" i="36"/>
  <c r="G5" i="36"/>
  <c r="F5" i="36"/>
  <c r="Q4" i="36"/>
  <c r="Q28" i="36" s="1"/>
  <c r="N4" i="36"/>
  <c r="M4" i="36"/>
  <c r="H4" i="36"/>
  <c r="G4" i="36"/>
  <c r="L28" i="36" l="1"/>
  <c r="F28" i="36"/>
  <c r="L4" i="36"/>
  <c r="L16" i="36"/>
  <c r="F4" i="36"/>
  <c r="L7" i="36"/>
  <c r="F8" i="36"/>
  <c r="L11" i="36"/>
  <c r="F12" i="36"/>
  <c r="L15" i="36"/>
  <c r="L19" i="36"/>
  <c r="F20" i="36"/>
  <c r="L23" i="36"/>
  <c r="L27" i="36"/>
  <c r="F32" i="4"/>
  <c r="F8" i="4"/>
  <c r="F31" i="4" l="1"/>
  <c r="F30" i="4"/>
  <c r="F29" i="4"/>
  <c r="F28" i="4"/>
  <c r="F27" i="4"/>
  <c r="F26" i="4"/>
  <c r="F25" i="4"/>
  <c r="F24" i="4"/>
  <c r="F23" i="4"/>
  <c r="F22" i="4"/>
  <c r="F21" i="4"/>
  <c r="F18" i="4"/>
  <c r="F20" i="4"/>
  <c r="F19" i="4"/>
  <c r="F17" i="4"/>
  <c r="F15" i="4"/>
  <c r="F14" i="4"/>
  <c r="F13" i="4"/>
  <c r="F12" i="4"/>
  <c r="F11" i="4"/>
  <c r="F10" i="4"/>
  <c r="F9" i="4"/>
  <c r="F16" i="4" l="1"/>
</calcChain>
</file>

<file path=xl/sharedStrings.xml><?xml version="1.0" encoding="utf-8"?>
<sst xmlns="http://schemas.openxmlformats.org/spreadsheetml/2006/main" count="191" uniqueCount="86">
  <si>
    <t>Збільшення (зменшення) в порівнянні з минулим роком</t>
  </si>
  <si>
    <t>%</t>
  </si>
  <si>
    <t>Волинська</t>
  </si>
  <si>
    <t>Дніпропетровська</t>
  </si>
  <si>
    <t>Житомирська</t>
  </si>
  <si>
    <t>Закарпатська</t>
  </si>
  <si>
    <t>Запорізька</t>
  </si>
  <si>
    <t>Кіровоградська</t>
  </si>
  <si>
    <t>Львівська</t>
  </si>
  <si>
    <t>Миколаївська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</si>
  <si>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</si>
  <si>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</si>
  <si>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</si>
  <si>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</si>
  <si>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</si>
  <si>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</si>
  <si>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</si>
  <si>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</si>
  <si>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Чернігівська</t>
  </si>
  <si>
    <t>Чернівецька</t>
  </si>
  <si>
    <t xml:space="preserve">Вінницька </t>
  </si>
  <si>
    <t>Донецька</t>
  </si>
  <si>
    <t>Івано - Франківська</t>
  </si>
  <si>
    <t>Луганська</t>
  </si>
  <si>
    <t>Одеська</t>
  </si>
  <si>
    <t>№ з/п</t>
  </si>
  <si>
    <t>№  з/п</t>
  </si>
  <si>
    <t>ДОВІДКА</t>
  </si>
  <si>
    <t>з них н/п</t>
  </si>
  <si>
    <t>н/п</t>
  </si>
  <si>
    <t>ст. 79 ККУ</t>
  </si>
  <si>
    <t>ст. 83 ККУ</t>
  </si>
  <si>
    <t>Перебу-вало  засудже- них   у розшуку    на початок звітного періоду</t>
  </si>
  <si>
    <t>Оголо-шено засудже-них у розшук  за звітний період</t>
  </si>
  <si>
    <t>Розшу-кано засудже-них за звітний період</t>
  </si>
  <si>
    <t>у т.ч.</t>
  </si>
  <si>
    <t>жінки</t>
  </si>
  <si>
    <t xml:space="preserve"> + /  -</t>
  </si>
  <si>
    <t>у т.ч.         н/п</t>
  </si>
  <si>
    <t>Надійшло на вико-   нання судових рішень</t>
  </si>
  <si>
    <t>УСЬОГО</t>
  </si>
  <si>
    <t>Регіон</t>
  </si>
  <si>
    <t xml:space="preserve">Видано приписів засудже-       ним </t>
  </si>
  <si>
    <t xml:space="preserve">Отримано повідом-лень про прибуття засуджених до виправ-них центрів </t>
  </si>
  <si>
    <t>Регіони</t>
  </si>
  <si>
    <t>всього</t>
  </si>
  <si>
    <t>8а</t>
  </si>
  <si>
    <t>11а</t>
  </si>
  <si>
    <t>у т.ч. за ст. 30-1 КпАП</t>
  </si>
  <si>
    <t>у т.ч. за ст. 31 КпАП</t>
  </si>
  <si>
    <t xml:space="preserve">Кількість  засудже-них, оголо-шених           у розшук </t>
  </si>
  <si>
    <t xml:space="preserve">Перебувало на обліку на кінець звітного періоду                                           </t>
  </si>
  <si>
    <t xml:space="preserve">Перебувало на обліку на кінець звітного періоду           </t>
  </si>
  <si>
    <t xml:space="preserve">Перебуває засуджених в розшуку на кінець звітного періоду </t>
  </si>
  <si>
    <t xml:space="preserve">З них всього жінок,  до яких застосовано     ст.ст. 79, 83 КК України                      </t>
  </si>
  <si>
    <t xml:space="preserve">РАЗОМ                      </t>
  </si>
  <si>
    <t xml:space="preserve">Всього засуджених до  покарань, не пов'язаних  з позбавленням волі та осіб до яких застосовано адміністративне стягнення </t>
  </si>
  <si>
    <t xml:space="preserve">Скасовано звільнення від відбування покарання   </t>
  </si>
  <si>
    <t xml:space="preserve">                                                                                                             </t>
  </si>
  <si>
    <t>Івано-Франківська</t>
  </si>
  <si>
    <t xml:space="preserve"> </t>
  </si>
  <si>
    <t xml:space="preserve">УСЬОГО  засуджено за ухилення від призначеного покарання                      </t>
  </si>
  <si>
    <t>загальна кількість (% від засуджених, які пройшли по обліку)</t>
  </si>
  <si>
    <t>Збільшення (зменшення) загальної кількості в порівнянні з минулим роком</t>
  </si>
  <si>
    <t>з них після постановки на облік, ознайомлення з порядком відбування покарання</t>
  </si>
  <si>
    <t>Неповнолітні</t>
  </si>
  <si>
    <t>м.Київ та Київська</t>
  </si>
  <si>
    <t>% розшуканих від тих, що були у розшуку</t>
  </si>
  <si>
    <t xml:space="preserve">Перебувало на обліку                                     на кінець звітного періоду                                            </t>
  </si>
  <si>
    <t xml:space="preserve">Перебувало на обліку                                          на кінець звітного періоду                                                             </t>
  </si>
  <si>
    <t xml:space="preserve">Перебувало на обліку                                         на кінець звітного періоду                                        </t>
  </si>
  <si>
    <t>Київ та Київська</t>
  </si>
  <si>
    <t>Інформація про кількість осіб, засуджених за ухилення від відбування покарання, а також осіб,                                                                                                                                                    яким скасовано звільнення від відбування покарання з випробуванням</t>
  </si>
  <si>
    <t>Інформація про кількість осіб, які перебувають у розшуку</t>
  </si>
  <si>
    <r>
      <t xml:space="preserve">Засуджені до покарання у виді </t>
    </r>
    <r>
      <rPr>
        <b/>
        <sz val="10"/>
        <rFont val="Times New Roman"/>
        <family val="1"/>
      </rPr>
      <t>позбавлення права обіймати певні посади  або займатися певною діяльністю</t>
    </r>
    <r>
      <rPr>
        <sz val="10"/>
        <rFont val="Times New Roman"/>
        <family val="1"/>
      </rPr>
      <t xml:space="preserve">                                             (ст. 55 КК України)</t>
    </r>
  </si>
  <si>
    <r>
      <t xml:space="preserve">ГРОМАДСЬКІ РОБОТИ             </t>
    </r>
    <r>
      <rPr>
        <sz val="10"/>
        <rFont val="Times New Roman"/>
        <family val="1"/>
      </rPr>
      <t xml:space="preserve">                   (ст.ст. 56, 100 ч.1 КК України                                      ст. 30-1 КпАП)</t>
    </r>
  </si>
  <si>
    <r>
      <t xml:space="preserve">ВИПРАВНІ РОБОТИ      </t>
    </r>
    <r>
      <rPr>
        <sz val="10"/>
        <rFont val="Times New Roman"/>
        <family val="1"/>
      </rPr>
      <t xml:space="preserve">                                           (ст.ст. 57, 100 ч.2 КК України,                       ст. 31  КпАП)</t>
    </r>
  </si>
  <si>
    <r>
      <t xml:space="preserve">ОБМЕЖЕННЯ ВОЛІ  </t>
    </r>
    <r>
      <rPr>
        <sz val="10"/>
        <rFont val="Times New Roman"/>
        <family val="1"/>
      </rPr>
      <t xml:space="preserve">                                                        (ст.61 КК України)</t>
    </r>
  </si>
  <si>
    <r>
      <t>Звільнення від відбування покарання з випробуванням</t>
    </r>
    <r>
      <rPr>
        <sz val="9"/>
        <rFont val="Times New Roman"/>
        <family val="1"/>
      </rPr>
      <t xml:space="preserve">             (ст.ст. 75,79, 83,104 КК України)</t>
    </r>
  </si>
  <si>
    <t>Засуджені до покарання у виді штрафу</t>
  </si>
  <si>
    <t>Суспільно корисні роботи</t>
  </si>
  <si>
    <r>
      <t>Звільнення від відбування покарання  з випробуванням                                                                   (ст.ст. 75, 79, 83 КК України</t>
    </r>
    <r>
      <rPr>
        <sz val="14"/>
        <rFont val="Arial Cyr"/>
        <charset val="204"/>
      </rPr>
      <t xml:space="preserve">)                                                    </t>
    </r>
  </si>
  <si>
    <t>про чисельність осіб, які знаходяться на обліку уповноважених органів з питань пробації</t>
  </si>
  <si>
    <t>всього  2022 рік</t>
  </si>
  <si>
    <t xml:space="preserve">станом на  1 серпня 2022 року </t>
  </si>
  <si>
    <t>Надійшло від ОВС витягів з ЄРДР щодо повідомлення про підозру в учиненні кримінального правопорушення осіб, які перебувають на обліку                                    (станом на 01.08.2022)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</si>
</sst>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0.0%"/>
  </numFmts>
  <fonts count="69">
    <font>
      <sz val="10"/>
      <name val="Arial Cyr"/>
      <charset val="204"/>
    </font>
    <font>
      <sz val="10"/>
      <name val="Arial Cyr"/>
      <charset val="204"/>
    </font>
    <font>
      <b/>
      <i/>
      <sz val="12"/>
      <name val="Arial Cyr"/>
      <family val="2"/>
      <charset val="204"/>
    </font>
    <font>
      <sz val="9"/>
      <name val="Arial Cyr"/>
      <family val="2"/>
      <charset val="204"/>
    </font>
    <font>
      <sz val="10"/>
      <name val="Arial Cyr"/>
      <family val="2"/>
      <charset val="204"/>
    </font>
    <font>
      <b/>
      <sz val="12"/>
      <name val="Arial Cyr"/>
      <family val="2"/>
      <charset val="204"/>
    </font>
    <font>
      <sz val="12"/>
      <name val="Arial Cyr"/>
      <family val="2"/>
      <charset val="204"/>
    </font>
    <font>
      <i/>
      <sz val="12"/>
      <name val="Arial Cyr"/>
      <family val="2"/>
      <charset val="204"/>
    </font>
    <font>
      <b/>
      <sz val="9"/>
      <name val="Arial Cyr"/>
      <family val="2"/>
      <charset val="204"/>
    </font>
    <font>
      <b/>
      <sz val="13"/>
      <name val="Arial Cyr"/>
      <family val="2"/>
      <charset val="204"/>
    </font>
    <font>
      <sz val="9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b/>
      <sz val="9"/>
      <color indexed="12"/>
      <name val="Arial Cyr"/>
      <family val="2"/>
      <charset val="204"/>
    </font>
    <font>
      <sz val="13"/>
      <name val="Times New Roman CE"/>
      <family val="1"/>
      <charset val="238"/>
    </font>
    <font>
      <b/>
      <sz val="13"/>
      <name val="Times New Roman CE"/>
      <family val="1"/>
      <charset val="238"/>
    </font>
    <font>
      <sz val="10"/>
      <name val="Times New Roman"/>
      <family val="1"/>
    </font>
    <font>
      <b/>
      <i/>
      <u/>
      <sz val="16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sz val="9"/>
      <name val="Times New Roman"/>
      <family val="1"/>
    </font>
    <font>
      <sz val="11"/>
      <name val="Times New Roman"/>
      <family val="1"/>
    </font>
    <font>
      <sz val="10"/>
      <color indexed="12"/>
      <name val="Times New Roman"/>
      <family val="1"/>
    </font>
    <font>
      <i/>
      <sz val="13"/>
      <name val="Times New Roman"/>
      <family val="1"/>
    </font>
    <font>
      <sz val="13"/>
      <name val="Times New Roman"/>
      <family val="1"/>
    </font>
    <font>
      <b/>
      <i/>
      <sz val="13"/>
      <name val="Times New Roman"/>
      <family val="1"/>
    </font>
    <font>
      <b/>
      <sz val="13"/>
      <name val="Times New Roman"/>
      <family val="1"/>
    </font>
    <font>
      <sz val="16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1"/>
      <name val="Times New Roman CE"/>
      <family val="1"/>
      <charset val="238"/>
    </font>
    <font>
      <sz val="14"/>
      <name val="Times New Roman"/>
      <family val="1"/>
    </font>
    <font>
      <sz val="10"/>
      <color indexed="10"/>
      <name val="Arial Cyr"/>
      <charset val="204"/>
    </font>
    <font>
      <sz val="12"/>
      <name val="Times New Roman CE"/>
      <family val="1"/>
      <charset val="238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9"/>
      <name val="Times New Roman"/>
      <family val="1"/>
    </font>
    <font>
      <sz val="12"/>
      <name val="Arial"/>
      <family val="2"/>
    </font>
    <font>
      <sz val="14"/>
      <name val="Times New Roman CE"/>
      <family val="1"/>
      <charset val="238"/>
    </font>
    <font>
      <b/>
      <sz val="14"/>
      <name val="Times New Roman CE"/>
      <family val="1"/>
      <charset val="238"/>
    </font>
    <font>
      <b/>
      <i/>
      <sz val="14"/>
      <name val="Times New Roman CE"/>
      <family val="1"/>
      <charset val="238"/>
    </font>
    <font>
      <b/>
      <sz val="14"/>
      <name val="Arial"/>
      <family val="2"/>
    </font>
    <font>
      <sz val="14"/>
      <name val="Arial Cyr"/>
      <charset val="204"/>
    </font>
    <font>
      <i/>
      <sz val="14"/>
      <name val="Arial Cyr"/>
      <family val="2"/>
      <charset val="204"/>
    </font>
    <font>
      <sz val="11"/>
      <name val="Arial Cyr"/>
      <charset val="204"/>
    </font>
    <font>
      <sz val="8"/>
      <name val="Arial Cyr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4"/>
      <name val="Times New Roman CE"/>
      <charset val="204"/>
    </font>
    <font>
      <b/>
      <sz val="9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Arial Cyr"/>
      <charset val="204"/>
    </font>
    <font>
      <b/>
      <sz val="13"/>
      <name val="Times New Roman CE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i/>
      <sz val="9"/>
      <name val="Arial Cyr"/>
      <charset val="204"/>
    </font>
    <font>
      <i/>
      <sz val="10"/>
      <name val="Arial Cyr"/>
      <charset val="204"/>
    </font>
    <font>
      <sz val="14"/>
      <name val="Arial Cyr"/>
      <family val="2"/>
      <charset val="204"/>
    </font>
    <font>
      <b/>
      <sz val="10"/>
      <color indexed="12"/>
      <name val="Arial Cyr"/>
      <family val="2"/>
      <charset val="204"/>
    </font>
    <font>
      <i/>
      <sz val="12"/>
      <name val="Times New Roman CE"/>
      <family val="1"/>
      <charset val="238"/>
    </font>
    <font>
      <sz val="10"/>
      <name val="Times New Roman"/>
      <family val="1"/>
      <charset val="204"/>
    </font>
    <font>
      <sz val="10"/>
      <color theme="0"/>
      <name val="Arial Cyr"/>
      <charset val="204"/>
    </font>
    <font>
      <b/>
      <sz val="14"/>
      <name val="Times New Roman CE"/>
      <charset val="204"/>
    </font>
    <font>
      <sz val="10"/>
      <color theme="0" tint="-0.34998626667073579"/>
      <name val="Arial Cyr"/>
      <charset val="204"/>
    </font>
    <font>
      <sz val="13"/>
      <color indexed="9"/>
      <name val="Times New Roman"/>
      <family val="1"/>
    </font>
    <font>
      <sz val="10"/>
      <color indexed="9"/>
      <name val="Arial Cyr"/>
      <charset val="204"/>
    </font>
    <font>
      <sz val="13"/>
      <color indexed="9"/>
      <name val="Times New Roman CE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1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9" fontId="0" fillId="0" borderId="0" xfId="0" applyNumberFormat="1" applyFill="1"/>
    <xf numFmtId="0" fontId="14" fillId="0" borderId="1" xfId="0" applyFont="1" applyFill="1" applyBorder="1" applyAlignment="1">
      <alignment horizontal="center" vertical="center"/>
    </xf>
    <xf numFmtId="0" fontId="32" fillId="0" borderId="0" xfId="0" applyFont="1" applyFill="1"/>
    <xf numFmtId="0" fontId="38" fillId="0" borderId="1" xfId="0" applyFont="1" applyFill="1" applyBorder="1" applyAlignment="1">
      <alignment horizontal="center" vertical="center"/>
    </xf>
    <xf numFmtId="165" fontId="38" fillId="0" borderId="1" xfId="0" applyNumberFormat="1" applyFont="1" applyFill="1" applyBorder="1" applyAlignment="1">
      <alignment horizontal="center" vertical="center"/>
    </xf>
    <xf numFmtId="0" fontId="38" fillId="0" borderId="1" xfId="0" applyFont="1" applyFill="1" applyBorder="1" applyAlignment="1" applyProtection="1">
      <alignment horizontal="center" vertical="center"/>
      <protection locked="0"/>
    </xf>
    <xf numFmtId="165" fontId="38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1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vertical="center" wrapText="1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/>
    </xf>
    <xf numFmtId="0" fontId="38" fillId="0" borderId="11" xfId="0" applyFont="1" applyFill="1" applyBorder="1" applyAlignment="1">
      <alignment vertical="center"/>
    </xf>
    <xf numFmtId="0" fontId="38" fillId="0" borderId="12" xfId="0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38" fillId="0" borderId="21" xfId="0" applyFont="1" applyFill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 shrinkToFit="1"/>
      <protection locked="0"/>
    </xf>
    <xf numFmtId="0" fontId="6" fillId="0" borderId="0" xfId="0" applyFont="1" applyFill="1" applyBorder="1" applyAlignment="1">
      <alignment horizontal="center" vertical="center" shrinkToFit="1"/>
    </xf>
    <xf numFmtId="0" fontId="4" fillId="3" borderId="0" xfId="0" applyFont="1" applyFill="1"/>
    <xf numFmtId="0" fontId="0" fillId="0" borderId="0" xfId="0" applyFill="1" applyAlignment="1">
      <alignment horizontal="center"/>
    </xf>
    <xf numFmtId="0" fontId="61" fillId="0" borderId="1" xfId="0" applyFont="1" applyBorder="1" applyAlignment="1">
      <alignment vertical="center"/>
    </xf>
    <xf numFmtId="165" fontId="12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Protection="1">
      <protection locked="0"/>
    </xf>
    <xf numFmtId="0" fontId="21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wrapText="1"/>
      <protection locked="0"/>
    </xf>
    <xf numFmtId="0" fontId="16" fillId="0" borderId="0" xfId="0" applyFont="1" applyFill="1" applyProtection="1">
      <protection locked="0"/>
    </xf>
    <xf numFmtId="0" fontId="21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22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14" xfId="0" applyFont="1" applyFill="1" applyBorder="1" applyAlignment="1" applyProtection="1">
      <alignment horizontal="center" vertical="center" wrapText="1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60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 shrinkToFit="1"/>
      <protection locked="0"/>
    </xf>
    <xf numFmtId="0" fontId="0" fillId="0" borderId="0" xfId="0" applyFill="1" applyProtection="1">
      <protection locked="0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left" vertical="center"/>
      <protection locked="0"/>
    </xf>
    <xf numFmtId="0" fontId="24" fillId="2" borderId="1" xfId="0" applyFont="1" applyFill="1" applyBorder="1" applyAlignment="1" applyProtection="1">
      <alignment horizontal="center" vertical="center" shrinkToFit="1"/>
    </xf>
    <xf numFmtId="0" fontId="23" fillId="0" borderId="6" xfId="0" applyFont="1" applyFill="1" applyBorder="1" applyAlignment="1" applyProtection="1">
      <alignment horizontal="center" vertical="center"/>
      <protection locked="0"/>
    </xf>
    <xf numFmtId="0" fontId="23" fillId="0" borderId="15" xfId="0" applyFont="1" applyFill="1" applyBorder="1" applyAlignment="1" applyProtection="1">
      <alignment horizontal="left" vertical="center"/>
      <protection locked="0"/>
    </xf>
    <xf numFmtId="0" fontId="26" fillId="0" borderId="1" xfId="0" applyFont="1" applyFill="1" applyBorder="1" applyAlignment="1" applyProtection="1">
      <alignment horizontal="center" vertical="center" shrinkToFit="1"/>
    </xf>
    <xf numFmtId="0" fontId="26" fillId="0" borderId="1" xfId="0" applyFont="1" applyFill="1" applyBorder="1" applyAlignment="1" applyProtection="1">
      <alignment horizontal="center" vertical="center" shrinkToFit="1"/>
      <protection locked="0"/>
    </xf>
    <xf numFmtId="0" fontId="46" fillId="0" borderId="3" xfId="0" applyFont="1" applyFill="1" applyBorder="1" applyAlignment="1">
      <alignment horizontal="left" vertical="center" wrapText="1"/>
    </xf>
    <xf numFmtId="14" fontId="52" fillId="0" borderId="3" xfId="0" applyNumberFormat="1" applyFont="1" applyFill="1" applyBorder="1" applyAlignment="1">
      <alignment horizontal="left" vertical="center" wrapText="1"/>
    </xf>
    <xf numFmtId="0" fontId="51" fillId="0" borderId="3" xfId="0" applyFont="1" applyFill="1" applyBorder="1" applyAlignment="1">
      <alignment horizontal="left" vertical="center" wrapText="1"/>
    </xf>
    <xf numFmtId="0" fontId="42" fillId="0" borderId="0" xfId="0" applyFont="1" applyFill="1" applyProtection="1">
      <protection locked="0"/>
    </xf>
    <xf numFmtId="0" fontId="11" fillId="0" borderId="0" xfId="0" applyFont="1" applyFill="1" applyProtection="1">
      <protection locked="0"/>
    </xf>
    <xf numFmtId="0" fontId="31" fillId="0" borderId="0" xfId="0" applyFont="1" applyFill="1" applyAlignment="1" applyProtection="1">
      <alignment horizontal="left"/>
      <protection locked="0"/>
    </xf>
    <xf numFmtId="0" fontId="31" fillId="0" borderId="0" xfId="0" applyFont="1" applyFill="1" applyAlignment="1" applyProtection="1">
      <protection locked="0"/>
    </xf>
    <xf numFmtId="0" fontId="16" fillId="0" borderId="0" xfId="0" applyFont="1" applyFill="1" applyAlignment="1"/>
    <xf numFmtId="0" fontId="31" fillId="0" borderId="0" xfId="0" applyFont="1" applyFill="1" applyProtection="1">
      <protection locked="0"/>
    </xf>
    <xf numFmtId="0" fontId="18" fillId="0" borderId="0" xfId="0" applyFont="1" applyFill="1" applyProtection="1">
      <protection locked="0"/>
    </xf>
    <xf numFmtId="0" fontId="59" fillId="0" borderId="0" xfId="0" applyFont="1" applyFill="1" applyProtection="1">
      <protection locked="0"/>
    </xf>
    <xf numFmtId="0" fontId="16" fillId="0" borderId="0" xfId="0" applyFont="1" applyFill="1"/>
    <xf numFmtId="0" fontId="31" fillId="0" borderId="0" xfId="0" applyFont="1" applyFill="1" applyAlignment="1" applyProtection="1">
      <alignment horizontal="left" vertical="center"/>
      <protection locked="0"/>
    </xf>
    <xf numFmtId="0" fontId="18" fillId="0" borderId="0" xfId="0" applyFont="1" applyFill="1" applyAlignment="1"/>
    <xf numFmtId="0" fontId="0" fillId="0" borderId="0" xfId="0" applyFill="1" applyAlignment="1" applyProtection="1">
      <alignment horizontal="left" vertical="center"/>
      <protection locked="0"/>
    </xf>
    <xf numFmtId="0" fontId="50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5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55" fillId="0" borderId="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50" fillId="0" borderId="10" xfId="0" applyFont="1" applyFill="1" applyBorder="1" applyAlignment="1">
      <alignment horizontal="center" vertical="center"/>
    </xf>
    <xf numFmtId="0" fontId="50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 shrinkToFit="1"/>
    </xf>
    <xf numFmtId="10" fontId="15" fillId="3" borderId="0" xfId="0" applyNumberFormat="1" applyFont="1" applyFill="1" applyBorder="1" applyAlignment="1">
      <alignment horizontal="center" vertical="center" shrinkToFit="1"/>
    </xf>
    <xf numFmtId="0" fontId="4" fillId="3" borderId="0" xfId="0" applyFont="1" applyFill="1" applyBorder="1"/>
    <xf numFmtId="0" fontId="4" fillId="0" borderId="0" xfId="0" applyFont="1" applyFill="1"/>
    <xf numFmtId="0" fontId="15" fillId="0" borderId="0" xfId="0" applyFont="1" applyFill="1" applyBorder="1" applyAlignment="1">
      <alignment horizontal="center" vertical="center" shrinkToFit="1"/>
    </xf>
    <xf numFmtId="0" fontId="0" fillId="0" borderId="0" xfId="0" applyFill="1" applyBorder="1"/>
    <xf numFmtId="0" fontId="48" fillId="0" borderId="0" xfId="0" applyFont="1" applyFill="1" applyBorder="1" applyAlignment="1">
      <alignment vertical="center" wrapText="1"/>
    </xf>
    <xf numFmtId="0" fontId="49" fillId="0" borderId="0" xfId="0" applyFont="1" applyFill="1" applyBorder="1" applyAlignment="1">
      <alignment horizontal="center" vertical="center" shrinkToFit="1"/>
    </xf>
    <xf numFmtId="10" fontId="49" fillId="0" borderId="0" xfId="0" applyNumberFormat="1" applyFont="1" applyFill="1" applyBorder="1" applyAlignment="1">
      <alignment horizontal="center" vertical="center" shrinkToFit="1"/>
    </xf>
    <xf numFmtId="0" fontId="63" fillId="0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>
      <alignment horizontal="center" vertical="center" shrinkToFit="1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 applyProtection="1">
      <alignment horizontal="center" vertical="center" shrinkToFit="1"/>
      <protection locked="0"/>
    </xf>
    <xf numFmtId="1" fontId="5" fillId="0" borderId="5" xfId="0" applyNumberFormat="1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 shrinkToFit="1"/>
    </xf>
    <xf numFmtId="0" fontId="14" fillId="0" borderId="13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 shrinkToFit="1"/>
    </xf>
    <xf numFmtId="0" fontId="64" fillId="0" borderId="48" xfId="0" applyFont="1" applyBorder="1" applyAlignment="1">
      <alignment horizontal="center" vertical="center" shrinkToFit="1"/>
    </xf>
    <xf numFmtId="165" fontId="38" fillId="0" borderId="13" xfId="0" applyNumberFormat="1" applyFont="1" applyFill="1" applyBorder="1" applyAlignment="1" applyProtection="1">
      <alignment horizontal="center" vertical="center" shrinkToFit="1"/>
      <protection locked="0"/>
    </xf>
    <xf numFmtId="165" fontId="64" fillId="0" borderId="48" xfId="0" applyNumberFormat="1" applyFont="1" applyBorder="1" applyAlignment="1" applyProtection="1">
      <alignment horizontal="center" vertical="center" shrinkToFit="1"/>
      <protection locked="0"/>
    </xf>
    <xf numFmtId="165" fontId="64" fillId="0" borderId="48" xfId="0" applyNumberFormat="1" applyFont="1" applyBorder="1" applyAlignment="1">
      <alignment horizontal="center" vertical="center" shrinkToFit="1"/>
    </xf>
    <xf numFmtId="0" fontId="38" fillId="0" borderId="13" xfId="0" applyFont="1" applyFill="1" applyBorder="1" applyAlignment="1" applyProtection="1">
      <alignment horizontal="center" vertical="center"/>
      <protection locked="0"/>
    </xf>
    <xf numFmtId="0" fontId="39" fillId="0" borderId="48" xfId="0" applyFont="1" applyBorder="1" applyAlignment="1">
      <alignment horizontal="center" vertical="center" shrinkToFit="1"/>
    </xf>
    <xf numFmtId="165" fontId="38" fillId="0" borderId="13" xfId="0" applyNumberFormat="1" applyFont="1" applyFill="1" applyBorder="1" applyAlignment="1">
      <alignment horizontal="center" vertical="center"/>
    </xf>
    <xf numFmtId="165" fontId="39" fillId="0" borderId="48" xfId="0" applyNumberFormat="1" applyFont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48" xfId="0" applyFont="1" applyBorder="1" applyAlignment="1">
      <alignment horizontal="center" vertical="center" shrinkToFit="1"/>
    </xf>
    <xf numFmtId="0" fontId="13" fillId="0" borderId="50" xfId="0" applyFont="1" applyFill="1" applyBorder="1" applyAlignment="1">
      <alignment horizontal="center" vertical="center" wrapText="1"/>
    </xf>
    <xf numFmtId="0" fontId="38" fillId="0" borderId="10" xfId="0" applyFont="1" applyFill="1" applyBorder="1" applyAlignment="1">
      <alignment horizontal="center" vertical="center" shrinkToFit="1"/>
    </xf>
    <xf numFmtId="165" fontId="38" fillId="0" borderId="11" xfId="3" applyNumberFormat="1" applyFont="1" applyFill="1" applyBorder="1" applyAlignment="1">
      <alignment horizontal="center" vertical="center" shrinkToFit="1"/>
    </xf>
    <xf numFmtId="0" fontId="38" fillId="0" borderId="12" xfId="0" applyFont="1" applyFill="1" applyBorder="1" applyAlignment="1">
      <alignment horizontal="center" vertical="center" shrinkToFit="1"/>
    </xf>
    <xf numFmtId="165" fontId="38" fillId="0" borderId="21" xfId="3" applyNumberFormat="1" applyFont="1" applyFill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38" fillId="0" borderId="10" xfId="0" applyFont="1" applyFill="1" applyBorder="1" applyAlignment="1" applyProtection="1">
      <alignment horizontal="center" vertical="center"/>
      <protection locked="0"/>
    </xf>
    <xf numFmtId="165" fontId="38" fillId="0" borderId="11" xfId="3" applyNumberFormat="1" applyFont="1" applyFill="1" applyBorder="1" applyAlignment="1">
      <alignment horizontal="center" vertical="center"/>
    </xf>
    <xf numFmtId="0" fontId="38" fillId="0" borderId="12" xfId="0" applyFont="1" applyFill="1" applyBorder="1" applyAlignment="1" applyProtection="1">
      <alignment horizontal="center" vertical="center"/>
      <protection locked="0"/>
    </xf>
    <xf numFmtId="165" fontId="38" fillId="0" borderId="21" xfId="3" applyNumberFormat="1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 applyProtection="1">
      <alignment horizontal="center" vertical="center" shrinkToFit="1"/>
    </xf>
    <xf numFmtId="0" fontId="24" fillId="0" borderId="1" xfId="0" applyFont="1" applyFill="1" applyBorder="1" applyAlignment="1" applyProtection="1">
      <alignment horizontal="center" vertical="center" shrinkToFit="1"/>
    </xf>
    <xf numFmtId="0" fontId="0" fillId="0" borderId="11" xfId="0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left" vertical="center"/>
    </xf>
    <xf numFmtId="0" fontId="14" fillId="2" borderId="10" xfId="0" applyFont="1" applyFill="1" applyBorder="1" applyAlignment="1">
      <alignment horizontal="center" vertical="center"/>
    </xf>
    <xf numFmtId="10" fontId="14" fillId="2" borderId="1" xfId="0" applyNumberFormat="1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 shrinkToFit="1"/>
    </xf>
    <xf numFmtId="10" fontId="14" fillId="2" borderId="11" xfId="0" applyNumberFormat="1" applyFont="1" applyFill="1" applyBorder="1" applyAlignment="1">
      <alignment horizontal="center" vertical="center" shrinkToFit="1"/>
    </xf>
    <xf numFmtId="0" fontId="14" fillId="2" borderId="1" xfId="0" applyNumberFormat="1" applyFont="1" applyFill="1" applyBorder="1" applyAlignment="1">
      <alignment horizontal="center" vertical="center" shrinkToFit="1"/>
    </xf>
    <xf numFmtId="10" fontId="24" fillId="2" borderId="11" xfId="3" applyNumberFormat="1" applyFont="1" applyFill="1" applyBorder="1" applyAlignment="1">
      <alignment horizontal="center" vertical="center" shrinkToFi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10" fontId="14" fillId="2" borderId="13" xfId="0" applyNumberFormat="1" applyFont="1" applyFill="1" applyBorder="1" applyAlignment="1">
      <alignment horizontal="center" vertical="center" shrinkToFit="1"/>
    </xf>
    <xf numFmtId="0" fontId="14" fillId="2" borderId="13" xfId="0" applyFont="1" applyFill="1" applyBorder="1" applyAlignment="1">
      <alignment horizontal="center" vertical="center" shrinkToFit="1"/>
    </xf>
    <xf numFmtId="10" fontId="14" fillId="2" borderId="21" xfId="0" applyNumberFormat="1" applyFont="1" applyFill="1" applyBorder="1" applyAlignment="1">
      <alignment horizontal="center" vertical="center" shrinkToFit="1"/>
    </xf>
    <xf numFmtId="0" fontId="14" fillId="2" borderId="13" xfId="0" applyNumberFormat="1" applyFont="1" applyFill="1" applyBorder="1" applyAlignment="1">
      <alignment horizontal="center" vertical="center" shrinkToFit="1"/>
    </xf>
    <xf numFmtId="0" fontId="14" fillId="2" borderId="21" xfId="0" applyFont="1" applyFill="1" applyBorder="1" applyAlignment="1">
      <alignment horizontal="center" vertical="center"/>
    </xf>
    <xf numFmtId="0" fontId="54" fillId="2" borderId="47" xfId="0" applyFont="1" applyFill="1" applyBorder="1" applyAlignment="1">
      <alignment horizontal="center" vertical="center" shrinkToFit="1"/>
    </xf>
    <xf numFmtId="10" fontId="54" fillId="2" borderId="47" xfId="0" applyNumberFormat="1" applyFont="1" applyFill="1" applyBorder="1" applyAlignment="1">
      <alignment horizontal="center" vertical="center" shrinkToFit="1"/>
    </xf>
    <xf numFmtId="10" fontId="54" fillId="2" borderId="43" xfId="0" applyNumberFormat="1" applyFont="1" applyFill="1" applyBorder="1" applyAlignment="1">
      <alignment horizontal="center" vertical="center" shrinkToFit="1"/>
    </xf>
    <xf numFmtId="0" fontId="54" fillId="2" borderId="47" xfId="0" applyNumberFormat="1" applyFont="1" applyFill="1" applyBorder="1" applyAlignment="1">
      <alignment horizontal="center" vertical="center" shrinkToFit="1"/>
    </xf>
    <xf numFmtId="10" fontId="15" fillId="2" borderId="47" xfId="0" applyNumberFormat="1" applyFont="1" applyFill="1" applyBorder="1" applyAlignment="1">
      <alignment horizontal="center" vertical="center" shrinkToFit="1"/>
    </xf>
    <xf numFmtId="0" fontId="15" fillId="2" borderId="47" xfId="0" applyFont="1" applyFill="1" applyBorder="1" applyAlignment="1">
      <alignment horizontal="center" vertical="center" shrinkToFit="1"/>
    </xf>
    <xf numFmtId="10" fontId="26" fillId="2" borderId="43" xfId="3" applyNumberFormat="1" applyFont="1" applyFill="1" applyBorder="1" applyAlignment="1">
      <alignment horizontal="center" vertical="center" shrinkToFit="1"/>
    </xf>
    <xf numFmtId="0" fontId="15" fillId="2" borderId="43" xfId="0" applyFont="1" applyFill="1" applyBorder="1" applyAlignment="1">
      <alignment horizontal="center" vertical="center" shrinkToFit="1"/>
    </xf>
    <xf numFmtId="0" fontId="14" fillId="2" borderId="1" xfId="0" applyFont="1" applyFill="1" applyBorder="1" applyAlignment="1">
      <alignment horizontal="center" vertical="center"/>
    </xf>
    <xf numFmtId="0" fontId="14" fillId="2" borderId="10" xfId="0" applyNumberFormat="1" applyFont="1" applyFill="1" applyBorder="1" applyAlignment="1">
      <alignment horizontal="center" vertical="center" shrinkToFit="1"/>
    </xf>
    <xf numFmtId="0" fontId="14" fillId="5" borderId="13" xfId="0" applyFont="1" applyFill="1" applyBorder="1" applyAlignment="1">
      <alignment horizontal="center" vertical="center"/>
    </xf>
    <xf numFmtId="10" fontId="14" fillId="5" borderId="17" xfId="0" applyNumberFormat="1" applyFont="1" applyFill="1" applyBorder="1" applyAlignment="1">
      <alignment horizontal="center" vertical="center" shrinkToFit="1"/>
    </xf>
    <xf numFmtId="0" fontId="54" fillId="2" borderId="42" xfId="0" applyFont="1" applyFill="1" applyBorder="1" applyAlignment="1">
      <alignment horizontal="center" vertical="center"/>
    </xf>
    <xf numFmtId="10" fontId="54" fillId="2" borderId="44" xfId="0" applyNumberFormat="1" applyFont="1" applyFill="1" applyBorder="1" applyAlignment="1">
      <alignment horizontal="center" vertical="center" shrinkToFit="1"/>
    </xf>
    <xf numFmtId="0" fontId="65" fillId="0" borderId="0" xfId="0" applyFont="1" applyFill="1" applyAlignment="1">
      <alignment vertical="center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62" fillId="0" borderId="13" xfId="0" applyFont="1" applyFill="1" applyBorder="1" applyAlignment="1">
      <alignment horizontal="center" vertical="center"/>
    </xf>
    <xf numFmtId="0" fontId="62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 applyProtection="1">
      <alignment horizontal="center" vertical="center" wrapText="1"/>
      <protection locked="0"/>
    </xf>
    <xf numFmtId="0" fontId="18" fillId="0" borderId="19" xfId="0" applyFont="1" applyFill="1" applyBorder="1" applyAlignment="1" applyProtection="1">
      <alignment horizontal="center" vertical="center" wrapText="1"/>
      <protection locked="0"/>
    </xf>
    <xf numFmtId="0" fontId="18" fillId="0" borderId="14" xfId="0" applyFont="1" applyFill="1" applyBorder="1" applyAlignment="1" applyProtection="1">
      <alignment horizontal="center" vertical="center" wrapText="1"/>
      <protection locked="0"/>
    </xf>
    <xf numFmtId="164" fontId="19" fillId="0" borderId="13" xfId="1" applyFont="1" applyFill="1" applyBorder="1" applyAlignment="1" applyProtection="1">
      <alignment horizontal="center" vertical="center"/>
      <protection locked="0"/>
    </xf>
    <xf numFmtId="164" fontId="19" fillId="0" borderId="19" xfId="1" applyFont="1" applyFill="1" applyBorder="1" applyAlignment="1" applyProtection="1">
      <alignment horizontal="center" vertical="center"/>
      <protection locked="0"/>
    </xf>
    <xf numFmtId="164" fontId="19" fillId="0" borderId="14" xfId="1" applyFont="1" applyFill="1" applyBorder="1" applyAlignment="1" applyProtection="1">
      <alignment horizontal="center" vertical="center"/>
      <protection locked="0"/>
    </xf>
    <xf numFmtId="0" fontId="35" fillId="0" borderId="16" xfId="0" applyFont="1" applyFill="1" applyBorder="1" applyAlignment="1" applyProtection="1">
      <alignment horizontal="center" vertical="center" wrapText="1"/>
      <protection locked="0"/>
    </xf>
    <xf numFmtId="0" fontId="35" fillId="0" borderId="3" xfId="0" applyFont="1" applyFill="1" applyBorder="1" applyAlignment="1" applyProtection="1">
      <alignment horizontal="center" vertical="center" wrapText="1"/>
      <protection locked="0"/>
    </xf>
    <xf numFmtId="0" fontId="35" fillId="0" borderId="17" xfId="0" applyFont="1" applyFill="1" applyBorder="1" applyAlignment="1" applyProtection="1">
      <alignment horizontal="center" vertical="center" wrapText="1"/>
      <protection locked="0"/>
    </xf>
    <xf numFmtId="0" fontId="35" fillId="0" borderId="18" xfId="0" applyFont="1" applyFill="1" applyBorder="1" applyAlignment="1" applyProtection="1">
      <alignment horizontal="center" vertical="center" wrapText="1"/>
      <protection locked="0"/>
    </xf>
    <xf numFmtId="0" fontId="35" fillId="0" borderId="2" xfId="0" applyFont="1" applyFill="1" applyBorder="1" applyAlignment="1" applyProtection="1">
      <alignment horizontal="center" vertical="center" wrapText="1"/>
      <protection locked="0"/>
    </xf>
    <xf numFmtId="0" fontId="35" fillId="0" borderId="5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34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4" fillId="0" borderId="6" xfId="0" applyFont="1" applyFill="1" applyBorder="1" applyAlignment="1" applyProtection="1">
      <alignment horizontal="center" vertical="center" wrapText="1"/>
      <protection locked="0"/>
    </xf>
    <xf numFmtId="0" fontId="36" fillId="0" borderId="6" xfId="0" applyFont="1" applyFill="1" applyBorder="1" applyAlignment="1" applyProtection="1">
      <alignment horizontal="center" vertical="center" wrapText="1"/>
      <protection locked="0"/>
    </xf>
    <xf numFmtId="0" fontId="20" fillId="0" borderId="4" xfId="0" applyFont="1" applyFill="1" applyBorder="1" applyAlignment="1" applyProtection="1">
      <alignment horizontal="center" vertical="center" wrapText="1"/>
      <protection locked="0"/>
    </xf>
    <xf numFmtId="0" fontId="20" fillId="0" borderId="15" xfId="0" applyFont="1" applyFill="1" applyBorder="1" applyAlignment="1" applyProtection="1">
      <alignment horizontal="center" vertical="center" wrapText="1"/>
      <protection locked="0"/>
    </xf>
    <xf numFmtId="0" fontId="20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25" fillId="0" borderId="6" xfId="0" applyFont="1" applyFill="1" applyBorder="1" applyAlignment="1" applyProtection="1">
      <alignment horizontal="center" vertical="center" wrapText="1"/>
      <protection locked="0"/>
    </xf>
    <xf numFmtId="0" fontId="25" fillId="0" borderId="15" xfId="0" applyFont="1" applyFill="1" applyBorder="1" applyAlignment="1" applyProtection="1">
      <alignment horizontal="center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6" fillId="0" borderId="5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/>
      <protection locked="0"/>
    </xf>
    <xf numFmtId="0" fontId="16" fillId="0" borderId="14" xfId="0" applyFont="1" applyFill="1" applyBorder="1" applyAlignment="1" applyProtection="1">
      <alignment horizontal="center" vertical="center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6" fillId="0" borderId="14" xfId="0" applyFont="1" applyFill="1" applyBorder="1" applyAlignment="1" applyProtection="1">
      <alignment horizontal="center" vertical="center" wrapText="1"/>
      <protection locked="0"/>
    </xf>
    <xf numFmtId="0" fontId="17" fillId="0" borderId="0" xfId="0" applyNumberFormat="1" applyFont="1" applyFill="1" applyAlignment="1" applyProtection="1">
      <alignment horizontal="center" vertical="center"/>
      <protection locked="0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8" fillId="0" borderId="2" xfId="0" applyFont="1" applyFill="1" applyBorder="1" applyAlignment="1" applyProtection="1">
      <alignment horizontal="center" vertical="center" wrapText="1"/>
      <protection locked="0"/>
    </xf>
    <xf numFmtId="0" fontId="34" fillId="0" borderId="4" xfId="0" applyFont="1" applyFill="1" applyBorder="1" applyAlignment="1" applyProtection="1">
      <alignment horizontal="center" vertical="center" wrapText="1"/>
      <protection locked="0"/>
    </xf>
    <xf numFmtId="0" fontId="34" fillId="0" borderId="15" xfId="0" applyFont="1" applyFill="1" applyBorder="1" applyAlignment="1" applyProtection="1">
      <alignment horizontal="center" vertical="center" wrapText="1"/>
      <protection locked="0"/>
    </xf>
    <xf numFmtId="0" fontId="5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4" xfId="0" applyFont="1" applyFill="1" applyBorder="1" applyAlignment="1">
      <alignment horizontal="center" vertical="center" wrapText="1"/>
    </xf>
    <xf numFmtId="0" fontId="44" fillId="0" borderId="16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center" vertical="center" wrapText="1"/>
    </xf>
    <xf numFmtId="0" fontId="44" fillId="0" borderId="5" xfId="0" applyFont="1" applyFill="1" applyBorder="1" applyAlignment="1">
      <alignment horizontal="center" vertical="center" wrapText="1"/>
    </xf>
    <xf numFmtId="0" fontId="41" fillId="0" borderId="29" xfId="0" applyFont="1" applyFill="1" applyBorder="1" applyAlignment="1">
      <alignment horizontal="center" vertical="center" wrapText="1"/>
    </xf>
    <xf numFmtId="0" fontId="41" fillId="0" borderId="34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1" fillId="0" borderId="3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right" vertical="center" wrapText="1"/>
    </xf>
    <xf numFmtId="0" fontId="7" fillId="0" borderId="25" xfId="0" applyFont="1" applyFill="1" applyBorder="1" applyAlignment="1">
      <alignment horizontal="right" vertical="center" wrapText="1"/>
    </xf>
    <xf numFmtId="0" fontId="7" fillId="0" borderId="26" xfId="0" applyFont="1" applyFill="1" applyBorder="1" applyAlignment="1">
      <alignment horizontal="right" vertical="center" wrapText="1"/>
    </xf>
    <xf numFmtId="0" fontId="42" fillId="0" borderId="6" xfId="0" applyFont="1" applyFill="1" applyBorder="1" applyAlignment="1">
      <alignment horizontal="center" vertical="center" wrapText="1"/>
    </xf>
    <xf numFmtId="0" fontId="42" fillId="0" borderId="15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42" fillId="0" borderId="20" xfId="0" applyFont="1" applyFill="1" applyBorder="1" applyAlignment="1">
      <alignment horizontal="center" vertical="center" wrapText="1"/>
    </xf>
    <xf numFmtId="0" fontId="42" fillId="0" borderId="4" xfId="0" applyFont="1" applyFill="1" applyBorder="1" applyAlignment="1">
      <alignment horizontal="center" vertical="center" wrapText="1"/>
    </xf>
    <xf numFmtId="0" fontId="37" fillId="0" borderId="21" xfId="0" applyFont="1" applyFill="1" applyBorder="1" applyAlignment="1">
      <alignment horizontal="center" vertical="center" wrapText="1"/>
    </xf>
    <xf numFmtId="0" fontId="37" fillId="0" borderId="22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40" fillId="0" borderId="45" xfId="0" applyFont="1" applyFill="1" applyBorder="1" applyAlignment="1">
      <alignment horizontal="center" vertical="center" wrapText="1"/>
    </xf>
    <xf numFmtId="0" fontId="40" fillId="0" borderId="46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33" fillId="0" borderId="13" xfId="0" applyFont="1" applyFill="1" applyBorder="1" applyAlignment="1">
      <alignment horizontal="center" vertical="center" wrapText="1"/>
    </xf>
    <xf numFmtId="0" fontId="33" fillId="0" borderId="14" xfId="0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left"/>
    </xf>
    <xf numFmtId="0" fontId="42" fillId="0" borderId="24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0" fontId="43" fillId="0" borderId="27" xfId="0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/>
    </xf>
    <xf numFmtId="0" fontId="43" fillId="0" borderId="23" xfId="0" applyFont="1" applyFill="1" applyBorder="1" applyAlignment="1">
      <alignment horizontal="center" vertical="center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53" fillId="0" borderId="0" xfId="0" applyFont="1" applyFill="1" applyAlignment="1">
      <alignment horizontal="center"/>
    </xf>
    <xf numFmtId="0" fontId="42" fillId="0" borderId="33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35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37" fillId="0" borderId="17" xfId="0" applyFont="1" applyFill="1" applyBorder="1" applyAlignment="1">
      <alignment horizontal="center" vertical="center" wrapText="1"/>
    </xf>
    <xf numFmtId="0" fontId="37" fillId="0" borderId="4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 wrapText="1"/>
    </xf>
    <xf numFmtId="0" fontId="52" fillId="0" borderId="32" xfId="0" applyFont="1" applyFill="1" applyBorder="1" applyAlignment="1">
      <alignment horizontal="center" vertical="center" wrapText="1"/>
    </xf>
    <xf numFmtId="0" fontId="15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horizontal="center" vertical="center" wrapText="1"/>
    </xf>
    <xf numFmtId="0" fontId="56" fillId="0" borderId="0" xfId="0" applyFont="1" applyFill="1" applyBorder="1" applyAlignment="1">
      <alignment horizontal="left" vertical="center" wrapText="1"/>
    </xf>
    <xf numFmtId="165" fontId="47" fillId="0" borderId="0" xfId="0" applyNumberFormat="1" applyFont="1" applyFill="1" applyBorder="1" applyAlignment="1">
      <alignment horizontal="center" vertical="center" wrapText="1" shrinkToFit="1"/>
    </xf>
    <xf numFmtId="0" fontId="58" fillId="0" borderId="40" xfId="0" applyFont="1" applyFill="1" applyBorder="1" applyAlignment="1">
      <alignment horizontal="center" vertical="center" wrapText="1"/>
    </xf>
    <xf numFmtId="0" fontId="58" fillId="0" borderId="38" xfId="0" applyFont="1" applyFill="1" applyBorder="1" applyAlignment="1">
      <alignment horizontal="center" vertical="center" wrapText="1"/>
    </xf>
    <xf numFmtId="0" fontId="58" fillId="0" borderId="36" xfId="0" applyFont="1" applyFill="1" applyBorder="1" applyAlignment="1">
      <alignment horizontal="center" vertical="center" wrapText="1"/>
    </xf>
    <xf numFmtId="0" fontId="58" fillId="0" borderId="28" xfId="0" applyFont="1" applyFill="1" applyBorder="1" applyAlignment="1">
      <alignment horizontal="center" vertical="center" wrapText="1"/>
    </xf>
    <xf numFmtId="0" fontId="58" fillId="0" borderId="34" xfId="0" applyFont="1" applyFill="1" applyBorder="1" applyAlignment="1">
      <alignment horizontal="center" vertical="center" wrapText="1"/>
    </xf>
    <xf numFmtId="0" fontId="58" fillId="0" borderId="31" xfId="0" applyFont="1" applyFill="1" applyBorder="1" applyAlignment="1">
      <alignment horizontal="center" vertical="center" wrapText="1"/>
    </xf>
    <xf numFmtId="0" fontId="58" fillId="0" borderId="35" xfId="0" applyFont="1" applyFill="1" applyBorder="1" applyAlignment="1">
      <alignment horizontal="center" vertical="center" wrapText="1"/>
    </xf>
    <xf numFmtId="0" fontId="57" fillId="0" borderId="36" xfId="0" applyFont="1" applyFill="1" applyBorder="1" applyAlignment="1">
      <alignment horizontal="center" vertical="center" wrapText="1"/>
    </xf>
    <xf numFmtId="0" fontId="57" fillId="0" borderId="37" xfId="0" applyFont="1" applyFill="1" applyBorder="1" applyAlignment="1">
      <alignment horizontal="center" vertical="center" wrapText="1"/>
    </xf>
    <xf numFmtId="0" fontId="57" fillId="0" borderId="4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66" fillId="0" borderId="0" xfId="0" applyFont="1" applyFill="1" applyBorder="1" applyAlignment="1">
      <alignment horizontal="center" vertical="center" shrinkToFit="1"/>
    </xf>
    <xf numFmtId="0" fontId="67" fillId="0" borderId="0" xfId="0" applyFont="1" applyFill="1" applyBorder="1" applyAlignment="1">
      <alignment vertical="center"/>
    </xf>
    <xf numFmtId="0" fontId="67" fillId="4" borderId="0" xfId="0" applyFont="1" applyFill="1" applyBorder="1" applyAlignment="1">
      <alignment vertical="center"/>
    </xf>
    <xf numFmtId="0" fontId="32" fillId="4" borderId="0" xfId="0" applyFont="1" applyFill="1" applyBorder="1" applyAlignment="1">
      <alignment vertical="center"/>
    </xf>
    <xf numFmtId="0" fontId="68" fillId="0" borderId="0" xfId="0" applyFont="1" applyFill="1" applyBorder="1" applyAlignment="1">
      <alignment horizontal="center" vertical="center"/>
    </xf>
    <xf numFmtId="0" fontId="67" fillId="0" borderId="0" xfId="0" applyFont="1" applyFill="1" applyBorder="1"/>
    <xf numFmtId="0" fontId="0" fillId="0" borderId="0" xfId="0" applyFont="1" applyFill="1"/>
  </cellXfs>
  <cellStyles count="4">
    <cellStyle name="Відсотковий" xfId="3" builtinId="5"/>
    <cellStyle name="Грошовий" xfId="1" builtinId="4"/>
    <cellStyle name="Звичайний" xfId="0" builtinId="0"/>
    <cellStyle name="Обычный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.gula\Desktop\01.08.2022%20&#1060;&#1086;&#1088;&#1084;&#1091;&#1083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пер_звіт"/>
      <sheetName val="Довідка_чисельн"/>
      <sheetName val="Опер_звіт_неповнол"/>
      <sheetName val="Довідка-неповнолітні"/>
      <sheetName val="Громад_Виправ"/>
      <sheetName val="Неповнолітні"/>
      <sheetName val="Домашне насильство"/>
      <sheetName val="Звільн_з_випр_УДЗ_і_Розш"/>
      <sheetName val="NeL"/>
      <sheetName val="Позб_права"/>
      <sheetName val="NepovL"/>
      <sheetName val="Обмеж_Помил"/>
      <sheetName val="Штраф"/>
      <sheetName val="неповнол"/>
      <sheetName val="Адмін__ВР"/>
      <sheetName val="ВИРОК-Повт_злочинн"/>
      <sheetName val="ОСТАТОЧ_повт_злоч_після ознайом"/>
      <sheetName val="Засудж_ухилен"/>
      <sheetName val="Адмін__ГР"/>
      <sheetName val="Адмін_неп_ГР"/>
      <sheetName val="Суспільно корисні"/>
      <sheetName val="ЗАПОВНЕННЯ_ЗВІТІВ"/>
    </sheetNames>
    <sheetDataSet>
      <sheetData sheetId="0"/>
      <sheetData sheetId="1"/>
      <sheetData sheetId="2"/>
      <sheetData sheetId="3"/>
      <sheetData sheetId="4">
        <row r="7">
          <cell r="C7">
            <v>318</v>
          </cell>
          <cell r="M7">
            <v>35</v>
          </cell>
        </row>
        <row r="8">
          <cell r="C8">
            <v>264</v>
          </cell>
          <cell r="M8">
            <v>20</v>
          </cell>
        </row>
        <row r="9">
          <cell r="C9">
            <v>942</v>
          </cell>
          <cell r="M9">
            <v>37</v>
          </cell>
        </row>
        <row r="10">
          <cell r="C10">
            <v>642</v>
          </cell>
          <cell r="M10">
            <v>67</v>
          </cell>
        </row>
        <row r="11">
          <cell r="C11">
            <v>275</v>
          </cell>
          <cell r="M11">
            <v>15</v>
          </cell>
        </row>
        <row r="12">
          <cell r="C12">
            <v>389</v>
          </cell>
          <cell r="M12">
            <v>19</v>
          </cell>
        </row>
        <row r="13">
          <cell r="C13">
            <v>348</v>
          </cell>
          <cell r="M13">
            <v>27</v>
          </cell>
        </row>
        <row r="14">
          <cell r="C14">
            <v>368</v>
          </cell>
          <cell r="M14">
            <v>39</v>
          </cell>
        </row>
        <row r="15">
          <cell r="C15">
            <v>1424</v>
          </cell>
          <cell r="M15">
            <v>68</v>
          </cell>
        </row>
        <row r="16">
          <cell r="C16">
            <v>215</v>
          </cell>
          <cell r="M16">
            <v>4</v>
          </cell>
        </row>
        <row r="17">
          <cell r="C17">
            <v>94</v>
          </cell>
          <cell r="M17">
            <v>7</v>
          </cell>
        </row>
        <row r="18">
          <cell r="C18">
            <v>600</v>
          </cell>
          <cell r="M18">
            <v>37</v>
          </cell>
        </row>
        <row r="19">
          <cell r="C19">
            <v>286</v>
          </cell>
          <cell r="M19">
            <v>18</v>
          </cell>
        </row>
        <row r="20">
          <cell r="C20">
            <v>522</v>
          </cell>
          <cell r="M20">
            <v>18</v>
          </cell>
        </row>
        <row r="21">
          <cell r="C21">
            <v>402</v>
          </cell>
          <cell r="M21">
            <v>26</v>
          </cell>
        </row>
        <row r="22">
          <cell r="C22">
            <v>292</v>
          </cell>
          <cell r="M22">
            <v>16</v>
          </cell>
        </row>
        <row r="23">
          <cell r="C23">
            <v>309</v>
          </cell>
          <cell r="M23">
            <v>31</v>
          </cell>
        </row>
        <row r="24">
          <cell r="C24">
            <v>156</v>
          </cell>
          <cell r="M24">
            <v>22</v>
          </cell>
        </row>
        <row r="25">
          <cell r="C25">
            <v>480</v>
          </cell>
          <cell r="M25">
            <v>20</v>
          </cell>
        </row>
        <row r="26">
          <cell r="C26">
            <v>240</v>
          </cell>
          <cell r="M26">
            <v>6</v>
          </cell>
        </row>
        <row r="27">
          <cell r="C27">
            <v>306</v>
          </cell>
          <cell r="M27">
            <v>42</v>
          </cell>
        </row>
        <row r="28">
          <cell r="C28">
            <v>233</v>
          </cell>
          <cell r="M28">
            <v>16</v>
          </cell>
        </row>
        <row r="29">
          <cell r="C29">
            <v>178</v>
          </cell>
          <cell r="M29">
            <v>36</v>
          </cell>
        </row>
        <row r="30">
          <cell r="C30">
            <v>235</v>
          </cell>
          <cell r="M30">
            <v>22</v>
          </cell>
        </row>
      </sheetData>
      <sheetData sheetId="5"/>
      <sheetData sheetId="6"/>
      <sheetData sheetId="7">
        <row r="8">
          <cell r="C8">
            <v>2750</v>
          </cell>
        </row>
        <row r="9">
          <cell r="C9">
            <v>1643</v>
          </cell>
        </row>
        <row r="10">
          <cell r="C10">
            <v>8289</v>
          </cell>
        </row>
        <row r="11">
          <cell r="C11">
            <v>3344</v>
          </cell>
        </row>
        <row r="12">
          <cell r="C12">
            <v>2198</v>
          </cell>
        </row>
        <row r="13">
          <cell r="C13">
            <v>2286</v>
          </cell>
        </row>
        <row r="14">
          <cell r="C14">
            <v>3614</v>
          </cell>
        </row>
        <row r="15">
          <cell r="C15">
            <v>880</v>
          </cell>
        </row>
        <row r="16">
          <cell r="C16">
            <v>8289</v>
          </cell>
        </row>
        <row r="17">
          <cell r="C17">
            <v>2168</v>
          </cell>
        </row>
        <row r="18">
          <cell r="C18">
            <v>1945</v>
          </cell>
        </row>
        <row r="19">
          <cell r="C19">
            <v>2885</v>
          </cell>
        </row>
        <row r="20">
          <cell r="C20">
            <v>2187</v>
          </cell>
        </row>
        <row r="21">
          <cell r="C21">
            <v>4598</v>
          </cell>
        </row>
        <row r="22">
          <cell r="C22">
            <v>2923</v>
          </cell>
        </row>
        <row r="23">
          <cell r="C23">
            <v>1823</v>
          </cell>
        </row>
        <row r="24">
          <cell r="C24">
            <v>1248</v>
          </cell>
        </row>
        <row r="25">
          <cell r="C25">
            <v>1002</v>
          </cell>
        </row>
        <row r="26">
          <cell r="C26">
            <v>4857</v>
          </cell>
        </row>
        <row r="27">
          <cell r="C27">
            <v>1588</v>
          </cell>
        </row>
        <row r="28">
          <cell r="C28">
            <v>1752</v>
          </cell>
        </row>
        <row r="29">
          <cell r="C29">
            <v>2188</v>
          </cell>
        </row>
        <row r="30">
          <cell r="C30">
            <v>1058</v>
          </cell>
        </row>
        <row r="31">
          <cell r="C31">
            <v>1446</v>
          </cell>
        </row>
      </sheetData>
      <sheetData sheetId="8"/>
      <sheetData sheetId="9">
        <row r="7">
          <cell r="C7">
            <v>157</v>
          </cell>
        </row>
        <row r="8">
          <cell r="C8">
            <v>161</v>
          </cell>
        </row>
        <row r="9">
          <cell r="C9">
            <v>357</v>
          </cell>
        </row>
        <row r="10">
          <cell r="C10">
            <v>151</v>
          </cell>
        </row>
        <row r="11">
          <cell r="C11">
            <v>154</v>
          </cell>
        </row>
        <row r="12">
          <cell r="C12">
            <v>167</v>
          </cell>
        </row>
        <row r="13">
          <cell r="C13">
            <v>190</v>
          </cell>
        </row>
        <row r="14">
          <cell r="C14">
            <v>149</v>
          </cell>
        </row>
        <row r="15">
          <cell r="C15">
            <v>572</v>
          </cell>
        </row>
        <row r="16">
          <cell r="C16">
            <v>73</v>
          </cell>
        </row>
        <row r="17">
          <cell r="C17">
            <v>42</v>
          </cell>
        </row>
        <row r="18">
          <cell r="C18">
            <v>291</v>
          </cell>
        </row>
        <row r="19">
          <cell r="C19">
            <v>117</v>
          </cell>
        </row>
        <row r="20">
          <cell r="C20">
            <v>281</v>
          </cell>
        </row>
        <row r="21">
          <cell r="C21">
            <v>166</v>
          </cell>
        </row>
        <row r="22">
          <cell r="C22">
            <v>128</v>
          </cell>
        </row>
        <row r="23">
          <cell r="C23">
            <v>117</v>
          </cell>
        </row>
        <row r="24">
          <cell r="C24">
            <v>104</v>
          </cell>
        </row>
        <row r="25">
          <cell r="C25">
            <v>274</v>
          </cell>
        </row>
        <row r="26">
          <cell r="C26">
            <v>77</v>
          </cell>
        </row>
        <row r="27">
          <cell r="C27">
            <v>152</v>
          </cell>
        </row>
        <row r="28">
          <cell r="C28">
            <v>127</v>
          </cell>
        </row>
        <row r="29">
          <cell r="C29">
            <v>187</v>
          </cell>
        </row>
        <row r="30">
          <cell r="C30">
            <v>120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427"/>
  <sheetViews>
    <sheetView view="pageBreakPreview" zoomScale="80" zoomScaleNormal="80" zoomScaleSheetLayoutView="80" workbookViewId="0">
      <pane xSplit="2" ySplit="8" topLeftCell="C21" activePane="bottomRight" state="frozen"/>
      <selection pane="topRight" activeCell="C1" sqref="C1"/>
      <selection pane="bottomLeft" activeCell="A9" sqref="A9"/>
      <selection pane="bottomRight" activeCell="AL22" sqref="AL22"/>
    </sheetView>
  </sheetViews>
  <sheetFormatPr defaultRowHeight="12.75"/>
  <cols>
    <col min="1" max="1" width="4.85546875" style="53" customWidth="1"/>
    <col min="2" max="2" width="24.28515625" style="53" bestFit="1" customWidth="1"/>
    <col min="3" max="4" width="10" style="53" customWidth="1"/>
    <col min="5" max="5" width="9.7109375" style="53" customWidth="1"/>
    <col min="6" max="6" width="0.5703125" style="53" customWidth="1"/>
    <col min="7" max="7" width="9.7109375" style="53" customWidth="1"/>
    <col min="8" max="8" width="9.42578125" style="53" customWidth="1"/>
    <col min="9" max="9" width="8.140625" style="53" customWidth="1"/>
    <col min="10" max="10" width="0.5703125" style="53" customWidth="1"/>
    <col min="11" max="13" width="8.7109375" style="53" customWidth="1"/>
    <col min="14" max="14" width="7.7109375" style="53" customWidth="1"/>
    <col min="15" max="15" width="0.5703125" style="53" customWidth="1"/>
    <col min="16" max="16" width="9.28515625" style="53" customWidth="1"/>
    <col min="17" max="17" width="8.7109375" style="53" customWidth="1"/>
    <col min="18" max="18" width="8.5703125" style="53" customWidth="1"/>
    <col min="19" max="19" width="7.7109375" style="53" customWidth="1"/>
    <col min="20" max="20" width="0.5703125" style="53" customWidth="1"/>
    <col min="21" max="21" width="9" style="53" customWidth="1"/>
    <col min="22" max="22" width="8.28515625" style="53" customWidth="1"/>
    <col min="23" max="23" width="9.28515625" style="53" customWidth="1"/>
    <col min="24" max="24" width="8.7109375" style="53" customWidth="1"/>
    <col min="25" max="25" width="0.5703125" style="53" customWidth="1"/>
    <col min="26" max="26" width="9.28515625" style="53" customWidth="1"/>
    <col min="27" max="27" width="9.5703125" style="53" customWidth="1"/>
    <col min="28" max="28" width="9.140625" style="53" customWidth="1"/>
    <col min="29" max="29" width="0.28515625" style="53" customWidth="1"/>
    <col min="30" max="30" width="7.28515625" style="53" customWidth="1"/>
    <col min="31" max="31" width="6.85546875" style="53" customWidth="1"/>
    <col min="32" max="32" width="7.5703125" style="53" customWidth="1"/>
    <col min="33" max="33" width="0.28515625" style="53" customWidth="1"/>
    <col min="34" max="34" width="11.7109375" style="53" customWidth="1"/>
    <col min="35" max="35" width="10.7109375" style="53" customWidth="1"/>
    <col min="36" max="36" width="7.7109375" style="53" customWidth="1"/>
    <col min="37" max="16384" width="9.140625" style="53"/>
  </cols>
  <sheetData>
    <row r="1" spans="1:35" s="38" customFormat="1" ht="24.75" customHeight="1">
      <c r="A1" s="207" t="s">
        <v>27</v>
      </c>
      <c r="B1" s="207"/>
      <c r="C1" s="207"/>
      <c r="D1" s="207"/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207"/>
      <c r="V1" s="207"/>
      <c r="W1" s="207"/>
      <c r="X1" s="207"/>
      <c r="Y1" s="207"/>
      <c r="Z1" s="207"/>
      <c r="AA1" s="207"/>
      <c r="AB1" s="207"/>
      <c r="AC1" s="207"/>
      <c r="AD1" s="207"/>
      <c r="AE1" s="207"/>
      <c r="AF1" s="207"/>
      <c r="AG1" s="207"/>
      <c r="AH1" s="207"/>
      <c r="AI1" s="207"/>
    </row>
    <row r="2" spans="1:35" s="38" customFormat="1" ht="19.5" customHeight="1">
      <c r="A2" s="208" t="s">
        <v>82</v>
      </c>
      <c r="B2" s="208"/>
      <c r="C2" s="208"/>
      <c r="D2" s="208"/>
      <c r="E2" s="208"/>
      <c r="F2" s="208"/>
      <c r="G2" s="208"/>
      <c r="H2" s="208"/>
      <c r="I2" s="208"/>
      <c r="J2" s="208"/>
      <c r="K2" s="208"/>
      <c r="L2" s="208"/>
      <c r="M2" s="208"/>
      <c r="N2" s="208"/>
      <c r="O2" s="208"/>
      <c r="P2" s="208"/>
      <c r="Q2" s="208"/>
      <c r="R2" s="208"/>
      <c r="S2" s="208"/>
      <c r="T2" s="208"/>
      <c r="U2" s="208"/>
      <c r="V2" s="208"/>
      <c r="W2" s="208"/>
      <c r="X2" s="208"/>
      <c r="Y2" s="208"/>
      <c r="Z2" s="208"/>
      <c r="AA2" s="208"/>
      <c r="AB2" s="208"/>
      <c r="AC2" s="208"/>
      <c r="AD2" s="208"/>
      <c r="AE2" s="208"/>
      <c r="AF2" s="208"/>
      <c r="AG2" s="208"/>
      <c r="AH2" s="208"/>
      <c r="AI2" s="208"/>
    </row>
    <row r="3" spans="1:35" s="38" customFormat="1" ht="26.25" customHeight="1">
      <c r="A3" s="209" t="s">
        <v>84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W3" s="209"/>
      <c r="X3" s="209"/>
      <c r="Y3" s="209"/>
      <c r="Z3" s="209"/>
      <c r="AA3" s="209"/>
      <c r="AB3" s="209"/>
      <c r="AC3" s="209"/>
      <c r="AD3" s="209"/>
      <c r="AE3" s="209"/>
      <c r="AF3" s="209"/>
      <c r="AG3" s="209"/>
      <c r="AH3" s="209"/>
      <c r="AI3" s="209"/>
    </row>
    <row r="4" spans="1:35" s="41" customFormat="1" ht="80.25" customHeight="1">
      <c r="A4" s="174" t="s">
        <v>25</v>
      </c>
      <c r="B4" s="177" t="s">
        <v>44</v>
      </c>
      <c r="C4" s="180" t="s">
        <v>56</v>
      </c>
      <c r="D4" s="181"/>
      <c r="E4" s="182"/>
      <c r="F4" s="39"/>
      <c r="G4" s="186" t="s">
        <v>74</v>
      </c>
      <c r="H4" s="187"/>
      <c r="I4" s="188"/>
      <c r="J4" s="40"/>
      <c r="K4" s="189" t="s">
        <v>75</v>
      </c>
      <c r="L4" s="190"/>
      <c r="M4" s="190"/>
      <c r="N4" s="191"/>
      <c r="O4" s="165"/>
      <c r="P4" s="192" t="s">
        <v>76</v>
      </c>
      <c r="Q4" s="187"/>
      <c r="R4" s="187"/>
      <c r="S4" s="188"/>
      <c r="T4" s="165"/>
      <c r="U4" s="192" t="s">
        <v>77</v>
      </c>
      <c r="V4" s="187"/>
      <c r="W4" s="187"/>
      <c r="X4" s="188"/>
      <c r="Y4" s="165"/>
      <c r="Z4" s="193" t="s">
        <v>78</v>
      </c>
      <c r="AA4" s="194"/>
      <c r="AB4" s="195"/>
      <c r="AC4" s="168"/>
      <c r="AD4" s="192" t="s">
        <v>79</v>
      </c>
      <c r="AE4" s="210"/>
      <c r="AF4" s="211"/>
      <c r="AG4" s="165"/>
      <c r="AH4" s="192" t="s">
        <v>80</v>
      </c>
      <c r="AI4" s="188"/>
    </row>
    <row r="5" spans="1:35" s="41" customFormat="1" ht="45.75" customHeight="1">
      <c r="A5" s="175"/>
      <c r="B5" s="178"/>
      <c r="C5" s="183"/>
      <c r="D5" s="184"/>
      <c r="E5" s="185"/>
      <c r="F5" s="42"/>
      <c r="G5" s="196" t="s">
        <v>68</v>
      </c>
      <c r="H5" s="196"/>
      <c r="I5" s="196"/>
      <c r="J5" s="167"/>
      <c r="K5" s="169" t="s">
        <v>69</v>
      </c>
      <c r="L5" s="169"/>
      <c r="M5" s="169"/>
      <c r="N5" s="169"/>
      <c r="O5" s="166"/>
      <c r="P5" s="169" t="s">
        <v>70</v>
      </c>
      <c r="Q5" s="169"/>
      <c r="R5" s="169"/>
      <c r="S5" s="169"/>
      <c r="T5" s="166"/>
      <c r="U5" s="169" t="s">
        <v>39</v>
      </c>
      <c r="V5" s="196" t="s">
        <v>42</v>
      </c>
      <c r="W5" s="196" t="s">
        <v>43</v>
      </c>
      <c r="X5" s="169" t="s">
        <v>50</v>
      </c>
      <c r="Y5" s="166"/>
      <c r="Z5" s="169" t="s">
        <v>51</v>
      </c>
      <c r="AA5" s="169"/>
      <c r="AB5" s="169"/>
      <c r="AC5" s="164"/>
      <c r="AD5" s="186" t="s">
        <v>52</v>
      </c>
      <c r="AE5" s="187"/>
      <c r="AF5" s="188"/>
      <c r="AG5" s="166"/>
      <c r="AH5" s="169" t="s">
        <v>52</v>
      </c>
      <c r="AI5" s="169"/>
    </row>
    <row r="6" spans="1:35" s="41" customFormat="1" ht="21" customHeight="1">
      <c r="A6" s="175"/>
      <c r="B6" s="178"/>
      <c r="C6" s="197">
        <v>2021</v>
      </c>
      <c r="D6" s="197">
        <v>2022</v>
      </c>
      <c r="E6" s="201" t="s">
        <v>28</v>
      </c>
      <c r="F6" s="42"/>
      <c r="G6" s="172">
        <v>2021</v>
      </c>
      <c r="H6" s="172">
        <v>2022</v>
      </c>
      <c r="I6" s="201" t="s">
        <v>28</v>
      </c>
      <c r="J6" s="167"/>
      <c r="K6" s="203">
        <v>2021</v>
      </c>
      <c r="L6" s="186">
        <v>2022</v>
      </c>
      <c r="M6" s="187"/>
      <c r="N6" s="188"/>
      <c r="O6" s="166"/>
      <c r="P6" s="203">
        <v>2021</v>
      </c>
      <c r="Q6" s="186">
        <v>2022</v>
      </c>
      <c r="R6" s="187"/>
      <c r="S6" s="188"/>
      <c r="T6" s="166"/>
      <c r="U6" s="169"/>
      <c r="V6" s="196"/>
      <c r="W6" s="196"/>
      <c r="X6" s="169"/>
      <c r="Y6" s="166"/>
      <c r="Z6" s="172">
        <v>2021</v>
      </c>
      <c r="AA6" s="172">
        <v>2022</v>
      </c>
      <c r="AB6" s="201" t="s">
        <v>28</v>
      </c>
      <c r="AC6" s="162"/>
      <c r="AD6" s="205">
        <v>2021</v>
      </c>
      <c r="AE6" s="172">
        <v>2022</v>
      </c>
      <c r="AF6" s="170" t="s">
        <v>28</v>
      </c>
      <c r="AG6" s="166"/>
      <c r="AH6" s="172">
        <v>2021</v>
      </c>
      <c r="AI6" s="172">
        <v>2022</v>
      </c>
    </row>
    <row r="7" spans="1:35" s="41" customFormat="1" ht="43.5" customHeight="1">
      <c r="A7" s="175"/>
      <c r="B7" s="178"/>
      <c r="C7" s="198"/>
      <c r="D7" s="198"/>
      <c r="E7" s="202"/>
      <c r="F7" s="43"/>
      <c r="G7" s="173"/>
      <c r="H7" s="173"/>
      <c r="I7" s="202"/>
      <c r="J7" s="43"/>
      <c r="K7" s="204"/>
      <c r="L7" s="166" t="s">
        <v>45</v>
      </c>
      <c r="M7" s="166" t="s">
        <v>48</v>
      </c>
      <c r="N7" s="166" t="s">
        <v>28</v>
      </c>
      <c r="O7" s="43"/>
      <c r="P7" s="204"/>
      <c r="Q7" s="166" t="s">
        <v>45</v>
      </c>
      <c r="R7" s="166" t="s">
        <v>49</v>
      </c>
      <c r="S7" s="166" t="s">
        <v>28</v>
      </c>
      <c r="T7" s="43"/>
      <c r="U7" s="169"/>
      <c r="V7" s="196"/>
      <c r="W7" s="196"/>
      <c r="X7" s="169"/>
      <c r="Y7" s="166"/>
      <c r="Z7" s="173"/>
      <c r="AA7" s="173"/>
      <c r="AB7" s="202"/>
      <c r="AC7" s="163"/>
      <c r="AD7" s="206"/>
      <c r="AE7" s="173"/>
      <c r="AF7" s="171"/>
      <c r="AG7" s="43"/>
      <c r="AH7" s="173"/>
      <c r="AI7" s="173"/>
    </row>
    <row r="8" spans="1:35" s="41" customFormat="1" ht="15" customHeight="1">
      <c r="A8" s="176"/>
      <c r="B8" s="179"/>
      <c r="C8" s="44">
        <v>1</v>
      </c>
      <c r="D8" s="44">
        <v>2</v>
      </c>
      <c r="E8" s="44">
        <v>3</v>
      </c>
      <c r="F8" s="44"/>
      <c r="G8" s="44">
        <v>4</v>
      </c>
      <c r="H8" s="44">
        <v>5</v>
      </c>
      <c r="I8" s="44">
        <v>6</v>
      </c>
      <c r="J8" s="44"/>
      <c r="K8" s="44">
        <v>7</v>
      </c>
      <c r="L8" s="44">
        <v>8</v>
      </c>
      <c r="M8" s="44" t="s">
        <v>46</v>
      </c>
      <c r="N8" s="44">
        <v>9</v>
      </c>
      <c r="O8" s="44"/>
      <c r="P8" s="44">
        <v>10</v>
      </c>
      <c r="Q8" s="44">
        <v>11</v>
      </c>
      <c r="R8" s="44" t="s">
        <v>47</v>
      </c>
      <c r="S8" s="44">
        <v>12</v>
      </c>
      <c r="T8" s="44"/>
      <c r="U8" s="44">
        <v>13</v>
      </c>
      <c r="V8" s="45">
        <v>14</v>
      </c>
      <c r="W8" s="46">
        <v>15</v>
      </c>
      <c r="X8" s="45">
        <v>16</v>
      </c>
      <c r="Y8" s="45"/>
      <c r="Z8" s="44">
        <v>17</v>
      </c>
      <c r="AA8" s="44">
        <v>18</v>
      </c>
      <c r="AB8" s="44">
        <v>19</v>
      </c>
      <c r="AC8" s="44"/>
      <c r="AD8" s="44">
        <v>20</v>
      </c>
      <c r="AE8" s="44">
        <v>21</v>
      </c>
      <c r="AF8" s="44">
        <v>22</v>
      </c>
      <c r="AG8" s="44">
        <v>23</v>
      </c>
      <c r="AH8" s="44">
        <v>23</v>
      </c>
      <c r="AI8" s="44">
        <v>24</v>
      </c>
    </row>
    <row r="9" spans="1:35" ht="3" customHeight="1">
      <c r="A9" s="47"/>
      <c r="B9" s="48"/>
      <c r="C9" s="49"/>
      <c r="D9" s="49"/>
      <c r="E9" s="49"/>
      <c r="F9" s="49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1"/>
      <c r="W9" s="52"/>
      <c r="X9" s="51"/>
      <c r="Y9" s="51"/>
      <c r="Z9" s="50"/>
      <c r="AA9" s="50"/>
      <c r="AB9" s="50"/>
      <c r="AC9" s="50"/>
      <c r="AD9" s="50"/>
      <c r="AE9" s="50"/>
      <c r="AF9" s="50"/>
      <c r="AG9" s="50"/>
      <c r="AH9" s="50"/>
      <c r="AI9" s="50"/>
    </row>
    <row r="10" spans="1:35" s="41" customFormat="1" ht="24.95" customHeight="1">
      <c r="A10" s="54">
        <v>1</v>
      </c>
      <c r="B10" s="55" t="s">
        <v>20</v>
      </c>
      <c r="C10" s="56">
        <v>2604</v>
      </c>
      <c r="D10" s="130">
        <v>2658</v>
      </c>
      <c r="E10" s="130">
        <v>44</v>
      </c>
      <c r="F10" s="56"/>
      <c r="G10" s="56">
        <v>114</v>
      </c>
      <c r="H10" s="130">
        <v>119</v>
      </c>
      <c r="I10" s="56">
        <v>0</v>
      </c>
      <c r="J10" s="56"/>
      <c r="K10" s="56">
        <v>210</v>
      </c>
      <c r="L10" s="130">
        <v>191</v>
      </c>
      <c r="M10" s="130">
        <v>66</v>
      </c>
      <c r="N10" s="130">
        <v>0</v>
      </c>
      <c r="O10" s="56"/>
      <c r="P10" s="56">
        <v>26</v>
      </c>
      <c r="Q10" s="130">
        <v>29</v>
      </c>
      <c r="R10" s="130">
        <v>2</v>
      </c>
      <c r="S10" s="130">
        <v>0</v>
      </c>
      <c r="T10" s="56"/>
      <c r="U10" s="56">
        <v>27</v>
      </c>
      <c r="V10" s="56">
        <v>24</v>
      </c>
      <c r="W10" s="56">
        <v>19</v>
      </c>
      <c r="X10" s="56">
        <v>0</v>
      </c>
      <c r="Y10" s="56"/>
      <c r="Z10" s="56">
        <v>1898</v>
      </c>
      <c r="AA10" s="56">
        <v>1862</v>
      </c>
      <c r="AB10" s="56">
        <v>44</v>
      </c>
      <c r="AC10" s="56"/>
      <c r="AD10" s="56">
        <v>103</v>
      </c>
      <c r="AE10" s="56">
        <v>112</v>
      </c>
      <c r="AF10" s="56">
        <v>0</v>
      </c>
      <c r="AG10" s="56"/>
      <c r="AH10" s="56">
        <v>253</v>
      </c>
      <c r="AI10" s="130">
        <v>345</v>
      </c>
    </row>
    <row r="11" spans="1:35" s="41" customFormat="1" ht="24.95" customHeight="1">
      <c r="A11" s="54">
        <v>2</v>
      </c>
      <c r="B11" s="55" t="s">
        <v>2</v>
      </c>
      <c r="C11" s="56">
        <v>1712</v>
      </c>
      <c r="D11" s="130">
        <v>1477</v>
      </c>
      <c r="E11" s="130">
        <v>18</v>
      </c>
      <c r="F11" s="56"/>
      <c r="G11" s="56">
        <v>120</v>
      </c>
      <c r="H11" s="130">
        <v>116</v>
      </c>
      <c r="I11" s="56">
        <v>0</v>
      </c>
      <c r="J11" s="56"/>
      <c r="K11" s="56">
        <v>177</v>
      </c>
      <c r="L11" s="130">
        <v>150</v>
      </c>
      <c r="M11" s="130">
        <v>34</v>
      </c>
      <c r="N11" s="130">
        <v>0</v>
      </c>
      <c r="O11" s="56"/>
      <c r="P11" s="56">
        <v>20</v>
      </c>
      <c r="Q11" s="130">
        <v>12</v>
      </c>
      <c r="R11" s="130">
        <v>0</v>
      </c>
      <c r="S11" s="130">
        <v>0</v>
      </c>
      <c r="T11" s="56"/>
      <c r="U11" s="56">
        <v>17</v>
      </c>
      <c r="V11" s="56">
        <v>9</v>
      </c>
      <c r="W11" s="56">
        <v>5</v>
      </c>
      <c r="X11" s="56">
        <v>1</v>
      </c>
      <c r="Y11" s="56"/>
      <c r="Z11" s="56">
        <v>1184</v>
      </c>
      <c r="AA11" s="56">
        <v>1063</v>
      </c>
      <c r="AB11" s="56">
        <v>18</v>
      </c>
      <c r="AC11" s="56"/>
      <c r="AD11" s="56">
        <v>86</v>
      </c>
      <c r="AE11" s="56">
        <v>53</v>
      </c>
      <c r="AF11" s="56">
        <v>0</v>
      </c>
      <c r="AG11" s="56"/>
      <c r="AH11" s="56">
        <v>125</v>
      </c>
      <c r="AI11" s="130">
        <v>83</v>
      </c>
    </row>
    <row r="12" spans="1:35" s="41" customFormat="1" ht="24.95" customHeight="1">
      <c r="A12" s="54">
        <v>3</v>
      </c>
      <c r="B12" s="55" t="s">
        <v>3</v>
      </c>
      <c r="C12" s="56">
        <v>7216</v>
      </c>
      <c r="D12" s="130">
        <v>6713</v>
      </c>
      <c r="E12" s="130">
        <v>34</v>
      </c>
      <c r="F12" s="56"/>
      <c r="G12" s="56">
        <v>241</v>
      </c>
      <c r="H12" s="130">
        <v>251</v>
      </c>
      <c r="I12" s="56">
        <v>0</v>
      </c>
      <c r="J12" s="56"/>
      <c r="K12" s="56">
        <v>535</v>
      </c>
      <c r="L12" s="130">
        <v>474</v>
      </c>
      <c r="M12" s="130">
        <v>41</v>
      </c>
      <c r="N12" s="130">
        <v>0</v>
      </c>
      <c r="O12" s="56"/>
      <c r="P12" s="56">
        <v>29</v>
      </c>
      <c r="Q12" s="130">
        <v>29</v>
      </c>
      <c r="R12" s="130">
        <v>2</v>
      </c>
      <c r="S12" s="130">
        <v>0</v>
      </c>
      <c r="T12" s="56"/>
      <c r="U12" s="56">
        <v>80</v>
      </c>
      <c r="V12" s="56">
        <v>46</v>
      </c>
      <c r="W12" s="56">
        <v>30</v>
      </c>
      <c r="X12" s="56">
        <v>3</v>
      </c>
      <c r="Y12" s="56"/>
      <c r="Z12" s="56">
        <v>5966</v>
      </c>
      <c r="AA12" s="56">
        <v>5541</v>
      </c>
      <c r="AB12" s="56">
        <v>34</v>
      </c>
      <c r="AC12" s="56"/>
      <c r="AD12" s="56">
        <v>259</v>
      </c>
      <c r="AE12" s="56">
        <v>253</v>
      </c>
      <c r="AF12" s="56">
        <v>0</v>
      </c>
      <c r="AG12" s="56"/>
      <c r="AH12" s="56">
        <v>186</v>
      </c>
      <c r="AI12" s="130">
        <v>165</v>
      </c>
    </row>
    <row r="13" spans="1:35" s="41" customFormat="1" ht="24.95" customHeight="1">
      <c r="A13" s="54">
        <v>4</v>
      </c>
      <c r="B13" s="55" t="s">
        <v>21</v>
      </c>
      <c r="C13" s="56">
        <v>3908</v>
      </c>
      <c r="D13" s="130">
        <v>3628</v>
      </c>
      <c r="E13" s="130">
        <v>48</v>
      </c>
      <c r="F13" s="56"/>
      <c r="G13" s="56">
        <v>128</v>
      </c>
      <c r="H13" s="130">
        <v>99</v>
      </c>
      <c r="I13" s="56">
        <v>0</v>
      </c>
      <c r="J13" s="56"/>
      <c r="K13" s="56">
        <v>577</v>
      </c>
      <c r="L13" s="130">
        <v>426</v>
      </c>
      <c r="M13" s="130">
        <v>36</v>
      </c>
      <c r="N13" s="130">
        <v>2</v>
      </c>
      <c r="O13" s="56"/>
      <c r="P13" s="56">
        <v>54</v>
      </c>
      <c r="Q13" s="130">
        <v>56</v>
      </c>
      <c r="R13" s="130">
        <v>0</v>
      </c>
      <c r="S13" s="130">
        <v>0</v>
      </c>
      <c r="T13" s="56"/>
      <c r="U13" s="56">
        <v>12</v>
      </c>
      <c r="V13" s="56">
        <v>11</v>
      </c>
      <c r="W13" s="56">
        <v>4</v>
      </c>
      <c r="X13" s="56">
        <v>0</v>
      </c>
      <c r="Y13" s="56"/>
      <c r="Z13" s="56">
        <v>2799</v>
      </c>
      <c r="AA13" s="56">
        <v>2667</v>
      </c>
      <c r="AB13" s="56">
        <v>46</v>
      </c>
      <c r="AC13" s="56"/>
      <c r="AD13" s="56">
        <v>287</v>
      </c>
      <c r="AE13" s="56">
        <v>334</v>
      </c>
      <c r="AF13" s="56">
        <v>0</v>
      </c>
      <c r="AG13" s="56"/>
      <c r="AH13" s="56">
        <v>63</v>
      </c>
      <c r="AI13" s="130">
        <v>46</v>
      </c>
    </row>
    <row r="14" spans="1:35" s="41" customFormat="1" ht="24.95" customHeight="1">
      <c r="A14" s="54">
        <v>5</v>
      </c>
      <c r="B14" s="55" t="s">
        <v>4</v>
      </c>
      <c r="C14" s="56">
        <v>2227</v>
      </c>
      <c r="D14" s="130">
        <v>1987</v>
      </c>
      <c r="E14" s="130">
        <v>26</v>
      </c>
      <c r="F14" s="56"/>
      <c r="G14" s="56">
        <v>95</v>
      </c>
      <c r="H14" s="130">
        <v>123</v>
      </c>
      <c r="I14" s="56">
        <v>0</v>
      </c>
      <c r="J14" s="56"/>
      <c r="K14" s="56">
        <v>252</v>
      </c>
      <c r="L14" s="130">
        <v>199</v>
      </c>
      <c r="M14" s="130">
        <v>54</v>
      </c>
      <c r="N14" s="130">
        <v>1</v>
      </c>
      <c r="O14" s="56"/>
      <c r="P14" s="56">
        <v>18</v>
      </c>
      <c r="Q14" s="130">
        <v>10</v>
      </c>
      <c r="R14" s="130">
        <v>0</v>
      </c>
      <c r="S14" s="130">
        <v>0</v>
      </c>
      <c r="T14" s="56"/>
      <c r="U14" s="56">
        <v>20</v>
      </c>
      <c r="V14" s="56">
        <v>14</v>
      </c>
      <c r="W14" s="56">
        <v>10</v>
      </c>
      <c r="X14" s="56">
        <v>1</v>
      </c>
      <c r="Y14" s="56"/>
      <c r="Z14" s="56">
        <v>1594</v>
      </c>
      <c r="AA14" s="56">
        <v>1434</v>
      </c>
      <c r="AB14" s="56">
        <v>25</v>
      </c>
      <c r="AC14" s="56"/>
      <c r="AD14" s="56">
        <v>142</v>
      </c>
      <c r="AE14" s="56">
        <v>130</v>
      </c>
      <c r="AF14" s="56">
        <v>0</v>
      </c>
      <c r="AG14" s="56"/>
      <c r="AH14" s="56">
        <v>126</v>
      </c>
      <c r="AI14" s="130">
        <v>91</v>
      </c>
    </row>
    <row r="15" spans="1:35" s="41" customFormat="1" ht="24.95" customHeight="1">
      <c r="A15" s="54">
        <v>6</v>
      </c>
      <c r="B15" s="55" t="s">
        <v>5</v>
      </c>
      <c r="C15" s="56">
        <v>1990</v>
      </c>
      <c r="D15" s="130">
        <v>2152</v>
      </c>
      <c r="E15" s="130">
        <v>40</v>
      </c>
      <c r="F15" s="56"/>
      <c r="G15" s="56">
        <v>101</v>
      </c>
      <c r="H15" s="130">
        <v>119</v>
      </c>
      <c r="I15" s="56">
        <v>0</v>
      </c>
      <c r="J15" s="56"/>
      <c r="K15" s="56">
        <v>169</v>
      </c>
      <c r="L15" s="130">
        <v>193</v>
      </c>
      <c r="M15" s="130">
        <v>21</v>
      </c>
      <c r="N15" s="130">
        <v>0</v>
      </c>
      <c r="O15" s="56"/>
      <c r="P15" s="56">
        <v>15</v>
      </c>
      <c r="Q15" s="130">
        <v>9</v>
      </c>
      <c r="R15" s="130">
        <v>0</v>
      </c>
      <c r="S15" s="130">
        <v>0</v>
      </c>
      <c r="T15" s="56"/>
      <c r="U15" s="56">
        <v>3</v>
      </c>
      <c r="V15" s="56">
        <v>0</v>
      </c>
      <c r="W15" s="56">
        <v>0</v>
      </c>
      <c r="X15" s="56">
        <v>0</v>
      </c>
      <c r="Y15" s="56"/>
      <c r="Z15" s="56">
        <v>1525</v>
      </c>
      <c r="AA15" s="56">
        <v>1678</v>
      </c>
      <c r="AB15" s="56">
        <v>40</v>
      </c>
      <c r="AC15" s="56"/>
      <c r="AD15" s="56">
        <v>95</v>
      </c>
      <c r="AE15" s="56">
        <v>108</v>
      </c>
      <c r="AF15" s="56">
        <v>0</v>
      </c>
      <c r="AG15" s="56"/>
      <c r="AH15" s="56">
        <v>85</v>
      </c>
      <c r="AI15" s="130">
        <v>45</v>
      </c>
    </row>
    <row r="16" spans="1:35" s="41" customFormat="1" ht="24.95" customHeight="1">
      <c r="A16" s="54">
        <v>7</v>
      </c>
      <c r="B16" s="55" t="s">
        <v>6</v>
      </c>
      <c r="C16" s="56">
        <v>3748</v>
      </c>
      <c r="D16" s="130">
        <v>3423</v>
      </c>
      <c r="E16" s="130">
        <v>22</v>
      </c>
      <c r="F16" s="56"/>
      <c r="G16" s="56">
        <v>144</v>
      </c>
      <c r="H16" s="130">
        <v>145</v>
      </c>
      <c r="I16" s="56">
        <v>0</v>
      </c>
      <c r="J16" s="56"/>
      <c r="K16" s="56">
        <v>317</v>
      </c>
      <c r="L16" s="130">
        <v>280</v>
      </c>
      <c r="M16" s="130">
        <v>66</v>
      </c>
      <c r="N16" s="130">
        <v>1</v>
      </c>
      <c r="O16" s="56"/>
      <c r="P16" s="56">
        <v>22</v>
      </c>
      <c r="Q16" s="130">
        <v>20</v>
      </c>
      <c r="R16" s="130">
        <v>0</v>
      </c>
      <c r="S16" s="130">
        <v>0</v>
      </c>
      <c r="T16" s="56"/>
      <c r="U16" s="56">
        <v>15</v>
      </c>
      <c r="V16" s="56">
        <v>10</v>
      </c>
      <c r="W16" s="56">
        <v>8</v>
      </c>
      <c r="X16" s="56">
        <v>0</v>
      </c>
      <c r="Y16" s="56"/>
      <c r="Z16" s="56">
        <v>2922</v>
      </c>
      <c r="AA16" s="56">
        <v>2683</v>
      </c>
      <c r="AB16" s="56">
        <v>21</v>
      </c>
      <c r="AC16" s="56"/>
      <c r="AD16" s="56">
        <v>172</v>
      </c>
      <c r="AE16" s="56">
        <v>138</v>
      </c>
      <c r="AF16" s="56">
        <v>0</v>
      </c>
      <c r="AG16" s="56"/>
      <c r="AH16" s="56">
        <v>171</v>
      </c>
      <c r="AI16" s="130">
        <v>157</v>
      </c>
    </row>
    <row r="17" spans="1:35" s="41" customFormat="1" ht="24.95" customHeight="1">
      <c r="A17" s="54">
        <v>8</v>
      </c>
      <c r="B17" s="55" t="s">
        <v>22</v>
      </c>
      <c r="C17" s="56">
        <v>1124</v>
      </c>
      <c r="D17" s="130">
        <v>1091</v>
      </c>
      <c r="E17" s="130">
        <v>7</v>
      </c>
      <c r="F17" s="56"/>
      <c r="G17" s="56">
        <v>101</v>
      </c>
      <c r="H17" s="130">
        <v>110</v>
      </c>
      <c r="I17" s="56">
        <v>0</v>
      </c>
      <c r="J17" s="56"/>
      <c r="K17" s="56">
        <v>203</v>
      </c>
      <c r="L17" s="130">
        <v>142</v>
      </c>
      <c r="M17" s="130">
        <v>16</v>
      </c>
      <c r="N17" s="130">
        <v>1</v>
      </c>
      <c r="O17" s="56"/>
      <c r="P17" s="56">
        <v>27</v>
      </c>
      <c r="Q17" s="130">
        <v>32</v>
      </c>
      <c r="R17" s="130">
        <v>0</v>
      </c>
      <c r="S17" s="130">
        <v>0</v>
      </c>
      <c r="T17" s="56"/>
      <c r="U17" s="56">
        <v>10</v>
      </c>
      <c r="V17" s="56">
        <v>4</v>
      </c>
      <c r="W17" s="56">
        <v>0</v>
      </c>
      <c r="X17" s="56">
        <v>0</v>
      </c>
      <c r="Y17" s="56"/>
      <c r="Z17" s="56">
        <v>596</v>
      </c>
      <c r="AA17" s="56">
        <v>622</v>
      </c>
      <c r="AB17" s="56">
        <v>6</v>
      </c>
      <c r="AC17" s="56"/>
      <c r="AD17" s="56">
        <v>131</v>
      </c>
      <c r="AE17" s="56">
        <v>142</v>
      </c>
      <c r="AF17" s="56">
        <v>0</v>
      </c>
      <c r="AG17" s="56"/>
      <c r="AH17" s="56">
        <v>66</v>
      </c>
      <c r="AI17" s="130">
        <v>43</v>
      </c>
    </row>
    <row r="18" spans="1:35" s="41" customFormat="1" ht="24.95" customHeight="1">
      <c r="A18" s="54">
        <v>9</v>
      </c>
      <c r="B18" s="55" t="s">
        <v>66</v>
      </c>
      <c r="C18" s="56">
        <v>8815</v>
      </c>
      <c r="D18" s="130">
        <v>9204</v>
      </c>
      <c r="E18" s="130">
        <v>42</v>
      </c>
      <c r="F18" s="56"/>
      <c r="G18" s="56">
        <v>404</v>
      </c>
      <c r="H18" s="130">
        <v>398</v>
      </c>
      <c r="I18" s="56">
        <v>0</v>
      </c>
      <c r="J18" s="56"/>
      <c r="K18" s="56">
        <v>1002</v>
      </c>
      <c r="L18" s="130">
        <v>1221</v>
      </c>
      <c r="M18" s="130">
        <v>189</v>
      </c>
      <c r="N18" s="130">
        <v>6</v>
      </c>
      <c r="O18" s="56"/>
      <c r="P18" s="56">
        <v>58</v>
      </c>
      <c r="Q18" s="130">
        <v>52</v>
      </c>
      <c r="R18" s="130">
        <v>0</v>
      </c>
      <c r="S18" s="130">
        <v>0</v>
      </c>
      <c r="T18" s="56"/>
      <c r="U18" s="56">
        <v>56</v>
      </c>
      <c r="V18" s="56">
        <v>26</v>
      </c>
      <c r="W18" s="56">
        <v>14</v>
      </c>
      <c r="X18" s="56">
        <v>5</v>
      </c>
      <c r="Y18" s="56"/>
      <c r="Z18" s="56">
        <v>6145</v>
      </c>
      <c r="AA18" s="56">
        <v>6172</v>
      </c>
      <c r="AB18" s="56">
        <v>35</v>
      </c>
      <c r="AC18" s="56"/>
      <c r="AD18" s="56">
        <v>993</v>
      </c>
      <c r="AE18" s="56">
        <v>1139</v>
      </c>
      <c r="AF18" s="56">
        <v>1</v>
      </c>
      <c r="AG18" s="56"/>
      <c r="AH18" s="56">
        <v>213</v>
      </c>
      <c r="AI18" s="130">
        <v>222</v>
      </c>
    </row>
    <row r="19" spans="1:35" s="41" customFormat="1" ht="24.95" customHeight="1">
      <c r="A19" s="54">
        <v>10</v>
      </c>
      <c r="B19" s="55" t="s">
        <v>7</v>
      </c>
      <c r="C19" s="56">
        <v>2057</v>
      </c>
      <c r="D19" s="130">
        <v>1816</v>
      </c>
      <c r="E19" s="130">
        <v>22</v>
      </c>
      <c r="F19" s="56"/>
      <c r="G19" s="56">
        <v>57</v>
      </c>
      <c r="H19" s="130">
        <v>51</v>
      </c>
      <c r="I19" s="56">
        <v>0</v>
      </c>
      <c r="J19" s="56"/>
      <c r="K19" s="56">
        <v>144</v>
      </c>
      <c r="L19" s="130">
        <v>128</v>
      </c>
      <c r="M19" s="130">
        <v>41</v>
      </c>
      <c r="N19" s="130">
        <v>0</v>
      </c>
      <c r="O19" s="56"/>
      <c r="P19" s="56">
        <v>2</v>
      </c>
      <c r="Q19" s="130">
        <v>3</v>
      </c>
      <c r="R19" s="130">
        <v>0</v>
      </c>
      <c r="S19" s="130">
        <v>0</v>
      </c>
      <c r="T19" s="56"/>
      <c r="U19" s="56">
        <v>4</v>
      </c>
      <c r="V19" s="56">
        <v>2</v>
      </c>
      <c r="W19" s="56">
        <v>2</v>
      </c>
      <c r="X19" s="56">
        <v>0</v>
      </c>
      <c r="Y19" s="56"/>
      <c r="Z19" s="56">
        <v>1618</v>
      </c>
      <c r="AA19" s="56">
        <v>1430</v>
      </c>
      <c r="AB19" s="56">
        <v>22</v>
      </c>
      <c r="AC19" s="56"/>
      <c r="AD19" s="56">
        <v>78</v>
      </c>
      <c r="AE19" s="56">
        <v>66</v>
      </c>
      <c r="AF19" s="56">
        <v>0</v>
      </c>
      <c r="AG19" s="56"/>
      <c r="AH19" s="56">
        <v>158</v>
      </c>
      <c r="AI19" s="130">
        <v>138</v>
      </c>
    </row>
    <row r="20" spans="1:35" s="41" customFormat="1" ht="24.95" customHeight="1">
      <c r="A20" s="54">
        <v>11</v>
      </c>
      <c r="B20" s="55" t="s">
        <v>23</v>
      </c>
      <c r="C20" s="56">
        <v>1860</v>
      </c>
      <c r="D20" s="130">
        <v>1888</v>
      </c>
      <c r="E20" s="130">
        <v>18</v>
      </c>
      <c r="F20" s="56"/>
      <c r="G20" s="56">
        <v>33</v>
      </c>
      <c r="H20" s="130">
        <v>34</v>
      </c>
      <c r="I20" s="56">
        <v>0</v>
      </c>
      <c r="J20" s="56"/>
      <c r="K20" s="56">
        <v>118</v>
      </c>
      <c r="L20" s="130">
        <v>115</v>
      </c>
      <c r="M20" s="130">
        <v>49</v>
      </c>
      <c r="N20" s="130">
        <v>0</v>
      </c>
      <c r="O20" s="56"/>
      <c r="P20" s="56">
        <v>10</v>
      </c>
      <c r="Q20" s="130">
        <v>5</v>
      </c>
      <c r="R20" s="130">
        <v>0</v>
      </c>
      <c r="S20" s="130">
        <v>0</v>
      </c>
      <c r="T20" s="56"/>
      <c r="U20" s="56">
        <v>7</v>
      </c>
      <c r="V20" s="56">
        <v>5</v>
      </c>
      <c r="W20" s="56">
        <v>3</v>
      </c>
      <c r="X20" s="56">
        <v>0</v>
      </c>
      <c r="Y20" s="56"/>
      <c r="Z20" s="56">
        <v>1629</v>
      </c>
      <c r="AA20" s="56">
        <v>1659</v>
      </c>
      <c r="AB20" s="56">
        <v>18</v>
      </c>
      <c r="AC20" s="56"/>
      <c r="AD20" s="56">
        <v>55</v>
      </c>
      <c r="AE20" s="56">
        <v>62</v>
      </c>
      <c r="AF20" s="56">
        <v>0</v>
      </c>
      <c r="AG20" s="56"/>
      <c r="AH20" s="56">
        <v>15</v>
      </c>
      <c r="AI20" s="130">
        <v>13</v>
      </c>
    </row>
    <row r="21" spans="1:35" s="41" customFormat="1" ht="24.95" customHeight="1">
      <c r="A21" s="54">
        <v>12</v>
      </c>
      <c r="B21" s="55" t="s">
        <v>8</v>
      </c>
      <c r="C21" s="56">
        <v>3117</v>
      </c>
      <c r="D21" s="130">
        <v>3026</v>
      </c>
      <c r="E21" s="130">
        <v>16</v>
      </c>
      <c r="F21" s="56"/>
      <c r="G21" s="56">
        <v>191</v>
      </c>
      <c r="H21" s="130">
        <v>204</v>
      </c>
      <c r="I21" s="56">
        <v>0</v>
      </c>
      <c r="J21" s="56"/>
      <c r="K21" s="56">
        <v>340</v>
      </c>
      <c r="L21" s="130">
        <v>366</v>
      </c>
      <c r="M21" s="130">
        <v>67</v>
      </c>
      <c r="N21" s="130">
        <v>1</v>
      </c>
      <c r="O21" s="56"/>
      <c r="P21" s="56">
        <v>30</v>
      </c>
      <c r="Q21" s="130">
        <v>28</v>
      </c>
      <c r="R21" s="130">
        <v>0</v>
      </c>
      <c r="S21" s="130">
        <v>0</v>
      </c>
      <c r="T21" s="56"/>
      <c r="U21" s="56">
        <v>33</v>
      </c>
      <c r="V21" s="56">
        <v>15</v>
      </c>
      <c r="W21" s="56">
        <v>5</v>
      </c>
      <c r="X21" s="56">
        <v>2</v>
      </c>
      <c r="Y21" s="56"/>
      <c r="Z21" s="56">
        <v>2049</v>
      </c>
      <c r="AA21" s="56">
        <v>1927</v>
      </c>
      <c r="AB21" s="56">
        <v>15</v>
      </c>
      <c r="AC21" s="56"/>
      <c r="AD21" s="56">
        <v>328</v>
      </c>
      <c r="AE21" s="56">
        <v>326</v>
      </c>
      <c r="AF21" s="56">
        <v>0</v>
      </c>
      <c r="AG21" s="56"/>
      <c r="AH21" s="56">
        <v>179</v>
      </c>
      <c r="AI21" s="130">
        <v>175</v>
      </c>
    </row>
    <row r="22" spans="1:35" s="41" customFormat="1" ht="24.95" customHeight="1">
      <c r="A22" s="54">
        <v>13</v>
      </c>
      <c r="B22" s="55" t="s">
        <v>9</v>
      </c>
      <c r="C22" s="56">
        <v>2279</v>
      </c>
      <c r="D22" s="130">
        <v>2037</v>
      </c>
      <c r="E22" s="130">
        <v>37</v>
      </c>
      <c r="F22" s="56"/>
      <c r="G22" s="56">
        <v>91</v>
      </c>
      <c r="H22" s="130">
        <v>77</v>
      </c>
      <c r="I22" s="56">
        <v>0</v>
      </c>
      <c r="J22" s="56"/>
      <c r="K22" s="56">
        <v>197</v>
      </c>
      <c r="L22" s="130">
        <v>187</v>
      </c>
      <c r="M22" s="130">
        <v>26</v>
      </c>
      <c r="N22" s="130">
        <v>2</v>
      </c>
      <c r="O22" s="56"/>
      <c r="P22" s="56">
        <v>16</v>
      </c>
      <c r="Q22" s="130">
        <v>15</v>
      </c>
      <c r="R22" s="130">
        <v>0</v>
      </c>
      <c r="S22" s="130">
        <v>0</v>
      </c>
      <c r="T22" s="56"/>
      <c r="U22" s="56">
        <v>11</v>
      </c>
      <c r="V22" s="56">
        <v>9</v>
      </c>
      <c r="W22" s="56">
        <v>3</v>
      </c>
      <c r="X22" s="56">
        <v>2</v>
      </c>
      <c r="Y22" s="56"/>
      <c r="Z22" s="56">
        <v>1759</v>
      </c>
      <c r="AA22" s="56">
        <v>1573</v>
      </c>
      <c r="AB22" s="56">
        <v>35</v>
      </c>
      <c r="AC22" s="56"/>
      <c r="AD22" s="56">
        <v>165</v>
      </c>
      <c r="AE22" s="56">
        <v>141</v>
      </c>
      <c r="AF22" s="56">
        <v>0</v>
      </c>
      <c r="AG22" s="56"/>
      <c r="AH22" s="56">
        <v>51</v>
      </c>
      <c r="AI22" s="130">
        <v>44</v>
      </c>
    </row>
    <row r="23" spans="1:35" s="41" customFormat="1" ht="24.95" customHeight="1">
      <c r="A23" s="54">
        <v>14</v>
      </c>
      <c r="B23" s="55" t="s">
        <v>24</v>
      </c>
      <c r="C23" s="56">
        <v>4052</v>
      </c>
      <c r="D23" s="130">
        <v>4288</v>
      </c>
      <c r="E23" s="130">
        <v>76</v>
      </c>
      <c r="F23" s="56"/>
      <c r="G23" s="56">
        <v>193</v>
      </c>
      <c r="H23" s="130">
        <v>193</v>
      </c>
      <c r="I23" s="56">
        <v>0</v>
      </c>
      <c r="J23" s="56"/>
      <c r="K23" s="56">
        <v>353</v>
      </c>
      <c r="L23" s="130">
        <v>376</v>
      </c>
      <c r="M23" s="130">
        <v>74</v>
      </c>
      <c r="N23" s="130">
        <v>2</v>
      </c>
      <c r="O23" s="56"/>
      <c r="P23" s="56">
        <v>19</v>
      </c>
      <c r="Q23" s="130">
        <v>13</v>
      </c>
      <c r="R23" s="130">
        <v>0</v>
      </c>
      <c r="S23" s="130">
        <v>0</v>
      </c>
      <c r="T23" s="56"/>
      <c r="U23" s="56">
        <v>18</v>
      </c>
      <c r="V23" s="56">
        <v>11</v>
      </c>
      <c r="W23" s="56">
        <v>7</v>
      </c>
      <c r="X23" s="56">
        <v>0</v>
      </c>
      <c r="Y23" s="56"/>
      <c r="Z23" s="56">
        <v>3088</v>
      </c>
      <c r="AA23" s="56">
        <v>3294</v>
      </c>
      <c r="AB23" s="56">
        <v>70</v>
      </c>
      <c r="AC23" s="56"/>
      <c r="AD23" s="56">
        <v>294</v>
      </c>
      <c r="AE23" s="56">
        <v>344</v>
      </c>
      <c r="AF23" s="56">
        <v>4</v>
      </c>
      <c r="AG23" s="56"/>
      <c r="AH23" s="56">
        <v>105</v>
      </c>
      <c r="AI23" s="130">
        <v>68</v>
      </c>
    </row>
    <row r="24" spans="1:35" s="41" customFormat="1" ht="24.95" customHeight="1">
      <c r="A24" s="54">
        <v>15</v>
      </c>
      <c r="B24" s="55" t="s">
        <v>10</v>
      </c>
      <c r="C24" s="56">
        <v>2674</v>
      </c>
      <c r="D24" s="130">
        <v>2419</v>
      </c>
      <c r="E24" s="130">
        <v>16</v>
      </c>
      <c r="F24" s="56"/>
      <c r="G24" s="56">
        <v>101</v>
      </c>
      <c r="H24" s="130">
        <v>115</v>
      </c>
      <c r="I24" s="56">
        <v>0</v>
      </c>
      <c r="J24" s="56"/>
      <c r="K24" s="56">
        <v>225</v>
      </c>
      <c r="L24" s="130">
        <v>187</v>
      </c>
      <c r="M24" s="130">
        <v>38</v>
      </c>
      <c r="N24" s="130">
        <v>1</v>
      </c>
      <c r="O24" s="56"/>
      <c r="P24" s="56">
        <v>14</v>
      </c>
      <c r="Q24" s="130">
        <v>15</v>
      </c>
      <c r="R24" s="130">
        <v>0</v>
      </c>
      <c r="S24" s="130">
        <v>0</v>
      </c>
      <c r="T24" s="56"/>
      <c r="U24" s="56">
        <v>24</v>
      </c>
      <c r="V24" s="56">
        <v>17</v>
      </c>
      <c r="W24" s="56">
        <v>10</v>
      </c>
      <c r="X24" s="56">
        <v>1</v>
      </c>
      <c r="Y24" s="56"/>
      <c r="Z24" s="56">
        <v>2095</v>
      </c>
      <c r="AA24" s="56">
        <v>1865</v>
      </c>
      <c r="AB24" s="56">
        <v>15</v>
      </c>
      <c r="AC24" s="56"/>
      <c r="AD24" s="56">
        <v>88</v>
      </c>
      <c r="AE24" s="56">
        <v>84</v>
      </c>
      <c r="AF24" s="56">
        <v>0</v>
      </c>
      <c r="AG24" s="56"/>
      <c r="AH24" s="56">
        <v>151</v>
      </c>
      <c r="AI24" s="130">
        <v>153</v>
      </c>
    </row>
    <row r="25" spans="1:35" s="41" customFormat="1" ht="24.95" customHeight="1">
      <c r="A25" s="54">
        <v>16</v>
      </c>
      <c r="B25" s="55" t="s">
        <v>11</v>
      </c>
      <c r="C25" s="56">
        <v>1743</v>
      </c>
      <c r="D25" s="130">
        <v>1586</v>
      </c>
      <c r="E25" s="130">
        <v>29</v>
      </c>
      <c r="F25" s="56"/>
      <c r="G25" s="56">
        <v>98</v>
      </c>
      <c r="H25" s="130">
        <v>94</v>
      </c>
      <c r="I25" s="56">
        <v>0</v>
      </c>
      <c r="J25" s="56"/>
      <c r="K25" s="56">
        <v>159</v>
      </c>
      <c r="L25" s="130">
        <v>123</v>
      </c>
      <c r="M25" s="130">
        <v>26</v>
      </c>
      <c r="N25" s="130">
        <v>0</v>
      </c>
      <c r="O25" s="56"/>
      <c r="P25" s="56">
        <v>13</v>
      </c>
      <c r="Q25" s="130">
        <v>9</v>
      </c>
      <c r="R25" s="130">
        <v>1</v>
      </c>
      <c r="S25" s="130">
        <v>0</v>
      </c>
      <c r="T25" s="56"/>
      <c r="U25" s="56">
        <v>11</v>
      </c>
      <c r="V25" s="56">
        <v>7</v>
      </c>
      <c r="W25" s="56">
        <v>6</v>
      </c>
      <c r="X25" s="56">
        <v>1</v>
      </c>
      <c r="Y25" s="56"/>
      <c r="Z25" s="56">
        <v>1180</v>
      </c>
      <c r="AA25" s="56">
        <v>1160</v>
      </c>
      <c r="AB25" s="56">
        <v>29</v>
      </c>
      <c r="AC25" s="56"/>
      <c r="AD25" s="56">
        <v>103</v>
      </c>
      <c r="AE25" s="56">
        <v>78</v>
      </c>
      <c r="AF25" s="56">
        <v>0</v>
      </c>
      <c r="AG25" s="56"/>
      <c r="AH25" s="56">
        <v>190</v>
      </c>
      <c r="AI25" s="130">
        <v>122</v>
      </c>
    </row>
    <row r="26" spans="1:35" s="41" customFormat="1" ht="24.95" customHeight="1">
      <c r="A26" s="54">
        <v>17</v>
      </c>
      <c r="B26" s="55" t="s">
        <v>12</v>
      </c>
      <c r="C26" s="56">
        <v>1662</v>
      </c>
      <c r="D26" s="130">
        <v>1574</v>
      </c>
      <c r="E26" s="130">
        <v>13</v>
      </c>
      <c r="F26" s="56"/>
      <c r="G26" s="56">
        <v>82</v>
      </c>
      <c r="H26" s="130">
        <v>80</v>
      </c>
      <c r="I26" s="56">
        <v>0</v>
      </c>
      <c r="J26" s="56"/>
      <c r="K26" s="56">
        <v>246</v>
      </c>
      <c r="L26" s="130">
        <v>290</v>
      </c>
      <c r="M26" s="130">
        <v>132</v>
      </c>
      <c r="N26" s="130">
        <v>2</v>
      </c>
      <c r="O26" s="56"/>
      <c r="P26" s="56">
        <v>28</v>
      </c>
      <c r="Q26" s="130">
        <v>20</v>
      </c>
      <c r="R26" s="130">
        <v>0</v>
      </c>
      <c r="S26" s="130">
        <v>0</v>
      </c>
      <c r="T26" s="56"/>
      <c r="U26" s="56">
        <v>26</v>
      </c>
      <c r="V26" s="56">
        <v>19</v>
      </c>
      <c r="W26" s="56">
        <v>7</v>
      </c>
      <c r="X26" s="56">
        <v>1</v>
      </c>
      <c r="Y26" s="56"/>
      <c r="Z26" s="56">
        <v>948</v>
      </c>
      <c r="AA26" s="56">
        <v>854</v>
      </c>
      <c r="AB26" s="56">
        <v>11</v>
      </c>
      <c r="AC26" s="56"/>
      <c r="AD26" s="56">
        <v>162</v>
      </c>
      <c r="AE26" s="56">
        <v>135</v>
      </c>
      <c r="AF26" s="56">
        <v>0</v>
      </c>
      <c r="AG26" s="56"/>
      <c r="AH26" s="56">
        <v>196</v>
      </c>
      <c r="AI26" s="130">
        <v>195</v>
      </c>
    </row>
    <row r="27" spans="1:35" s="41" customFormat="1" ht="24.95" customHeight="1">
      <c r="A27" s="54">
        <v>18</v>
      </c>
      <c r="B27" s="55" t="s">
        <v>13</v>
      </c>
      <c r="C27" s="56">
        <v>1054</v>
      </c>
      <c r="D27" s="130">
        <v>1041</v>
      </c>
      <c r="E27" s="130">
        <v>5</v>
      </c>
      <c r="F27" s="56"/>
      <c r="G27" s="56">
        <v>73</v>
      </c>
      <c r="H27" s="130">
        <v>81</v>
      </c>
      <c r="I27" s="56">
        <v>0</v>
      </c>
      <c r="J27" s="56"/>
      <c r="K27" s="56">
        <v>134</v>
      </c>
      <c r="L27" s="130">
        <v>108</v>
      </c>
      <c r="M27" s="130">
        <v>47</v>
      </c>
      <c r="N27" s="130">
        <v>1</v>
      </c>
      <c r="O27" s="56"/>
      <c r="P27" s="56">
        <v>14</v>
      </c>
      <c r="Q27" s="130">
        <v>15</v>
      </c>
      <c r="R27" s="130">
        <v>0</v>
      </c>
      <c r="S27" s="130">
        <v>0</v>
      </c>
      <c r="T27" s="56"/>
      <c r="U27" s="56">
        <v>7</v>
      </c>
      <c r="V27" s="56">
        <v>4</v>
      </c>
      <c r="W27" s="56">
        <v>1</v>
      </c>
      <c r="X27" s="56">
        <v>1</v>
      </c>
      <c r="Y27" s="56"/>
      <c r="Z27" s="56">
        <v>674</v>
      </c>
      <c r="AA27" s="56">
        <v>685</v>
      </c>
      <c r="AB27" s="56">
        <v>4</v>
      </c>
      <c r="AC27" s="56"/>
      <c r="AD27" s="56">
        <v>64</v>
      </c>
      <c r="AE27" s="56">
        <v>63</v>
      </c>
      <c r="AF27" s="56">
        <v>0</v>
      </c>
      <c r="AG27" s="56"/>
      <c r="AH27" s="56">
        <v>95</v>
      </c>
      <c r="AI27" s="130">
        <v>89</v>
      </c>
    </row>
    <row r="28" spans="1:35" s="41" customFormat="1" ht="24.95" customHeight="1">
      <c r="A28" s="54">
        <v>19</v>
      </c>
      <c r="B28" s="55" t="s">
        <v>14</v>
      </c>
      <c r="C28" s="56">
        <v>5112</v>
      </c>
      <c r="D28" s="130">
        <v>4528</v>
      </c>
      <c r="E28" s="130">
        <v>33</v>
      </c>
      <c r="F28" s="56"/>
      <c r="G28" s="56">
        <v>236</v>
      </c>
      <c r="H28" s="130">
        <v>185</v>
      </c>
      <c r="I28" s="56">
        <v>0</v>
      </c>
      <c r="J28" s="56"/>
      <c r="K28" s="56">
        <v>334</v>
      </c>
      <c r="L28" s="130">
        <v>320</v>
      </c>
      <c r="M28" s="130">
        <v>31</v>
      </c>
      <c r="N28" s="130">
        <v>2</v>
      </c>
      <c r="O28" s="56"/>
      <c r="P28" s="56">
        <v>16</v>
      </c>
      <c r="Q28" s="130">
        <v>13</v>
      </c>
      <c r="R28" s="130">
        <v>0</v>
      </c>
      <c r="S28" s="130">
        <v>0</v>
      </c>
      <c r="T28" s="56"/>
      <c r="U28" s="56">
        <v>30</v>
      </c>
      <c r="V28" s="56">
        <v>18</v>
      </c>
      <c r="W28" s="56">
        <v>16</v>
      </c>
      <c r="X28" s="56">
        <v>6</v>
      </c>
      <c r="Y28" s="56"/>
      <c r="Z28" s="56">
        <v>4129</v>
      </c>
      <c r="AA28" s="56">
        <v>3611</v>
      </c>
      <c r="AB28" s="56">
        <v>31</v>
      </c>
      <c r="AC28" s="56"/>
      <c r="AD28" s="56">
        <v>243</v>
      </c>
      <c r="AE28" s="56">
        <v>281</v>
      </c>
      <c r="AF28" s="56">
        <v>0</v>
      </c>
      <c r="AG28" s="56"/>
      <c r="AH28" s="56">
        <v>154</v>
      </c>
      <c r="AI28" s="130">
        <v>118</v>
      </c>
    </row>
    <row r="29" spans="1:35" s="41" customFormat="1" ht="24.95" customHeight="1">
      <c r="A29" s="54">
        <v>20</v>
      </c>
      <c r="B29" s="55" t="s">
        <v>15</v>
      </c>
      <c r="C29" s="56">
        <v>1833</v>
      </c>
      <c r="D29" s="130">
        <v>1694</v>
      </c>
      <c r="E29" s="130">
        <v>6</v>
      </c>
      <c r="F29" s="56"/>
      <c r="G29" s="56">
        <v>81</v>
      </c>
      <c r="H29" s="130">
        <v>61</v>
      </c>
      <c r="I29" s="56">
        <v>0</v>
      </c>
      <c r="J29" s="56"/>
      <c r="K29" s="56">
        <v>172</v>
      </c>
      <c r="L29" s="130">
        <v>177</v>
      </c>
      <c r="M29" s="130">
        <v>17</v>
      </c>
      <c r="N29" s="130">
        <v>0</v>
      </c>
      <c r="O29" s="56"/>
      <c r="P29" s="56">
        <v>6</v>
      </c>
      <c r="Q29" s="130">
        <v>4</v>
      </c>
      <c r="R29" s="130">
        <v>0</v>
      </c>
      <c r="S29" s="130">
        <v>0</v>
      </c>
      <c r="T29" s="56"/>
      <c r="U29" s="56">
        <v>9</v>
      </c>
      <c r="V29" s="56">
        <v>4</v>
      </c>
      <c r="W29" s="56">
        <v>3</v>
      </c>
      <c r="X29" s="56">
        <v>0</v>
      </c>
      <c r="Y29" s="56"/>
      <c r="Z29" s="56">
        <v>1336</v>
      </c>
      <c r="AA29" s="56">
        <v>1253</v>
      </c>
      <c r="AB29" s="56">
        <v>6</v>
      </c>
      <c r="AC29" s="56"/>
      <c r="AD29" s="56">
        <v>102</v>
      </c>
      <c r="AE29" s="56">
        <v>81</v>
      </c>
      <c r="AF29" s="56">
        <v>0</v>
      </c>
      <c r="AG29" s="56"/>
      <c r="AH29" s="56">
        <v>136</v>
      </c>
      <c r="AI29" s="130">
        <v>118</v>
      </c>
    </row>
    <row r="30" spans="1:35" s="41" customFormat="1" ht="24.95" customHeight="1">
      <c r="A30" s="54">
        <v>21</v>
      </c>
      <c r="B30" s="55" t="s">
        <v>16</v>
      </c>
      <c r="C30" s="56">
        <v>1761</v>
      </c>
      <c r="D30" s="130">
        <v>1766</v>
      </c>
      <c r="E30" s="130">
        <v>12</v>
      </c>
      <c r="F30" s="56"/>
      <c r="G30" s="56">
        <v>111</v>
      </c>
      <c r="H30" s="130">
        <v>114</v>
      </c>
      <c r="I30" s="56">
        <v>0</v>
      </c>
      <c r="J30" s="56"/>
      <c r="K30" s="56">
        <v>186</v>
      </c>
      <c r="L30" s="130">
        <v>182</v>
      </c>
      <c r="M30" s="130">
        <v>46</v>
      </c>
      <c r="N30" s="130">
        <v>0</v>
      </c>
      <c r="O30" s="56"/>
      <c r="P30" s="56">
        <v>28</v>
      </c>
      <c r="Q30" s="130">
        <v>29</v>
      </c>
      <c r="R30" s="130">
        <v>0</v>
      </c>
      <c r="S30" s="130">
        <v>0</v>
      </c>
      <c r="T30" s="56"/>
      <c r="U30" s="56">
        <v>18</v>
      </c>
      <c r="V30" s="56">
        <v>10</v>
      </c>
      <c r="W30" s="56">
        <v>7</v>
      </c>
      <c r="X30" s="56">
        <v>1</v>
      </c>
      <c r="Y30" s="56"/>
      <c r="Z30" s="56">
        <v>1226</v>
      </c>
      <c r="AA30" s="56">
        <v>1238</v>
      </c>
      <c r="AB30" s="56">
        <v>12</v>
      </c>
      <c r="AC30" s="56"/>
      <c r="AD30" s="56">
        <v>89</v>
      </c>
      <c r="AE30" s="56">
        <v>87</v>
      </c>
      <c r="AF30" s="56">
        <v>0</v>
      </c>
      <c r="AG30" s="56"/>
      <c r="AH30" s="56">
        <v>121</v>
      </c>
      <c r="AI30" s="130">
        <v>116</v>
      </c>
    </row>
    <row r="31" spans="1:35" s="41" customFormat="1" ht="24.95" customHeight="1">
      <c r="A31" s="54">
        <v>22</v>
      </c>
      <c r="B31" s="55" t="s">
        <v>17</v>
      </c>
      <c r="C31" s="56">
        <v>1899</v>
      </c>
      <c r="D31" s="130">
        <v>1862</v>
      </c>
      <c r="E31" s="130">
        <v>13</v>
      </c>
      <c r="F31" s="56"/>
      <c r="G31" s="56">
        <v>96</v>
      </c>
      <c r="H31" s="130">
        <v>90</v>
      </c>
      <c r="I31" s="56">
        <v>0</v>
      </c>
      <c r="J31" s="56"/>
      <c r="K31" s="56">
        <v>104</v>
      </c>
      <c r="L31" s="130">
        <v>117</v>
      </c>
      <c r="M31" s="130">
        <v>25</v>
      </c>
      <c r="N31" s="130">
        <v>0</v>
      </c>
      <c r="O31" s="56"/>
      <c r="P31" s="56">
        <v>8</v>
      </c>
      <c r="Q31" s="130">
        <v>11</v>
      </c>
      <c r="R31" s="130">
        <v>0</v>
      </c>
      <c r="S31" s="130">
        <v>0</v>
      </c>
      <c r="T31" s="56"/>
      <c r="U31" s="56">
        <v>8</v>
      </c>
      <c r="V31" s="56">
        <v>4</v>
      </c>
      <c r="W31" s="56">
        <v>4</v>
      </c>
      <c r="X31" s="56">
        <v>2</v>
      </c>
      <c r="Y31" s="56"/>
      <c r="Z31" s="56">
        <v>1452</v>
      </c>
      <c r="AA31" s="56">
        <v>1492</v>
      </c>
      <c r="AB31" s="56">
        <v>13</v>
      </c>
      <c r="AC31" s="56"/>
      <c r="AD31" s="56">
        <v>127</v>
      </c>
      <c r="AE31" s="56">
        <v>88</v>
      </c>
      <c r="AF31" s="56">
        <v>0</v>
      </c>
      <c r="AG31" s="56"/>
      <c r="AH31" s="56">
        <v>112</v>
      </c>
      <c r="AI31" s="130">
        <v>64</v>
      </c>
    </row>
    <row r="32" spans="1:35" s="41" customFormat="1" ht="24.95" customHeight="1">
      <c r="A32" s="54">
        <v>23</v>
      </c>
      <c r="B32" s="36" t="s">
        <v>19</v>
      </c>
      <c r="C32" s="56">
        <v>1052</v>
      </c>
      <c r="D32" s="130">
        <v>1179</v>
      </c>
      <c r="E32" s="130">
        <v>13</v>
      </c>
      <c r="F32" s="56"/>
      <c r="G32" s="56">
        <v>124</v>
      </c>
      <c r="H32" s="130">
        <v>143</v>
      </c>
      <c r="I32" s="56">
        <v>0</v>
      </c>
      <c r="J32" s="56"/>
      <c r="K32" s="56">
        <v>113</v>
      </c>
      <c r="L32" s="130">
        <v>126</v>
      </c>
      <c r="M32" s="130">
        <v>45</v>
      </c>
      <c r="N32" s="130">
        <v>0</v>
      </c>
      <c r="O32" s="56"/>
      <c r="P32" s="56">
        <v>28</v>
      </c>
      <c r="Q32" s="130">
        <v>27</v>
      </c>
      <c r="R32" s="130">
        <v>0</v>
      </c>
      <c r="S32" s="130">
        <v>0</v>
      </c>
      <c r="T32" s="56"/>
      <c r="U32" s="56">
        <v>13</v>
      </c>
      <c r="V32" s="56">
        <v>10</v>
      </c>
      <c r="W32" s="56">
        <v>5</v>
      </c>
      <c r="X32" s="56">
        <v>0</v>
      </c>
      <c r="Y32" s="56"/>
      <c r="Z32" s="56">
        <v>651</v>
      </c>
      <c r="AA32" s="56">
        <v>708</v>
      </c>
      <c r="AB32" s="56">
        <v>13</v>
      </c>
      <c r="AC32" s="56"/>
      <c r="AD32" s="56">
        <v>91</v>
      </c>
      <c r="AE32" s="56">
        <v>132</v>
      </c>
      <c r="AF32" s="56">
        <v>0</v>
      </c>
      <c r="AG32" s="56"/>
      <c r="AH32" s="56">
        <v>45</v>
      </c>
      <c r="AI32" s="130">
        <v>43</v>
      </c>
    </row>
    <row r="33" spans="1:35" s="41" customFormat="1" ht="24.95" customHeight="1">
      <c r="A33" s="54">
        <v>24</v>
      </c>
      <c r="B33" s="36" t="s">
        <v>18</v>
      </c>
      <c r="C33" s="56">
        <v>1622</v>
      </c>
      <c r="D33" s="130">
        <v>1332</v>
      </c>
      <c r="E33" s="130">
        <v>9</v>
      </c>
      <c r="F33" s="56"/>
      <c r="G33" s="56">
        <v>98</v>
      </c>
      <c r="H33" s="130">
        <v>96</v>
      </c>
      <c r="I33" s="56">
        <v>0</v>
      </c>
      <c r="J33" s="56"/>
      <c r="K33" s="56">
        <v>158</v>
      </c>
      <c r="L33" s="130">
        <v>113</v>
      </c>
      <c r="M33" s="130">
        <v>27</v>
      </c>
      <c r="N33" s="130">
        <v>0</v>
      </c>
      <c r="O33" s="56"/>
      <c r="P33" s="56">
        <v>17</v>
      </c>
      <c r="Q33" s="130">
        <v>13</v>
      </c>
      <c r="R33" s="130">
        <v>0</v>
      </c>
      <c r="S33" s="130">
        <v>0</v>
      </c>
      <c r="T33" s="56"/>
      <c r="U33" s="56">
        <v>15</v>
      </c>
      <c r="V33" s="56">
        <v>10</v>
      </c>
      <c r="W33" s="56">
        <v>10</v>
      </c>
      <c r="X33" s="56">
        <v>0</v>
      </c>
      <c r="Y33" s="56"/>
      <c r="Z33" s="56">
        <v>1123</v>
      </c>
      <c r="AA33" s="56">
        <v>935</v>
      </c>
      <c r="AB33" s="56">
        <v>9</v>
      </c>
      <c r="AC33" s="56"/>
      <c r="AD33" s="56">
        <v>145</v>
      </c>
      <c r="AE33" s="56">
        <v>111</v>
      </c>
      <c r="AF33" s="56">
        <v>0</v>
      </c>
      <c r="AG33" s="56"/>
      <c r="AH33" s="56">
        <v>81</v>
      </c>
      <c r="AI33" s="130">
        <v>64</v>
      </c>
    </row>
    <row r="34" spans="1:35" s="41" customFormat="1" ht="2.25" customHeight="1">
      <c r="A34" s="57"/>
      <c r="B34" s="58"/>
      <c r="C34" s="59"/>
      <c r="D34" s="59"/>
      <c r="E34" s="59"/>
      <c r="F34" s="59"/>
      <c r="G34" s="59"/>
      <c r="H34" s="59"/>
      <c r="I34" s="59"/>
      <c r="J34" s="59"/>
      <c r="K34" s="59"/>
      <c r="L34" s="59"/>
      <c r="M34" s="59"/>
      <c r="N34" s="59"/>
      <c r="O34" s="59"/>
      <c r="P34" s="59"/>
      <c r="Q34" s="131"/>
      <c r="R34" s="131"/>
      <c r="S34" s="59"/>
      <c r="T34" s="59"/>
      <c r="U34" s="59"/>
      <c r="V34" s="59"/>
      <c r="W34" s="59"/>
      <c r="X34" s="59"/>
      <c r="Y34" s="59"/>
      <c r="Z34" s="59"/>
      <c r="AA34" s="56"/>
      <c r="AB34" s="59"/>
      <c r="AC34" s="59"/>
      <c r="AD34" s="59"/>
      <c r="AE34" s="59"/>
      <c r="AF34" s="59"/>
      <c r="AG34" s="59"/>
      <c r="AH34" s="59"/>
      <c r="AI34" s="59"/>
    </row>
    <row r="35" spans="1:35" s="41" customFormat="1" ht="34.5" customHeight="1">
      <c r="A35" s="199" t="s">
        <v>40</v>
      </c>
      <c r="B35" s="200"/>
      <c r="C35" s="60">
        <v>67121</v>
      </c>
      <c r="D35" s="60">
        <v>64369</v>
      </c>
      <c r="E35" s="60">
        <v>599</v>
      </c>
      <c r="F35" s="60">
        <v>0</v>
      </c>
      <c r="G35" s="60">
        <v>3113</v>
      </c>
      <c r="H35" s="60">
        <v>3098</v>
      </c>
      <c r="I35" s="60">
        <v>0</v>
      </c>
      <c r="J35" s="60">
        <v>0</v>
      </c>
      <c r="K35" s="60">
        <v>6425</v>
      </c>
      <c r="L35" s="60">
        <v>6191</v>
      </c>
      <c r="M35" s="60">
        <v>1214</v>
      </c>
      <c r="N35" s="60">
        <v>22</v>
      </c>
      <c r="O35" s="60">
        <v>0</v>
      </c>
      <c r="P35" s="60">
        <v>518</v>
      </c>
      <c r="Q35" s="60">
        <v>469</v>
      </c>
      <c r="R35" s="60">
        <v>5</v>
      </c>
      <c r="S35" s="60">
        <v>0</v>
      </c>
      <c r="T35" s="60">
        <v>0</v>
      </c>
      <c r="U35" s="60">
        <v>474</v>
      </c>
      <c r="V35" s="60">
        <v>289</v>
      </c>
      <c r="W35" s="60">
        <v>179</v>
      </c>
      <c r="X35" s="60">
        <v>27</v>
      </c>
      <c r="Y35" s="60">
        <v>0</v>
      </c>
      <c r="Z35" s="60">
        <v>49586</v>
      </c>
      <c r="AA35" s="60">
        <v>47406</v>
      </c>
      <c r="AB35" s="60">
        <v>572</v>
      </c>
      <c r="AC35" s="60">
        <v>0</v>
      </c>
      <c r="AD35" s="60">
        <v>4402</v>
      </c>
      <c r="AE35" s="60">
        <v>4488</v>
      </c>
      <c r="AF35" s="60">
        <v>5</v>
      </c>
      <c r="AG35" s="60">
        <v>0</v>
      </c>
      <c r="AH35" s="60">
        <v>3077</v>
      </c>
      <c r="AI35" s="60">
        <v>2717</v>
      </c>
    </row>
    <row r="36" spans="1:35" ht="21" customHeight="1">
      <c r="A36" s="61"/>
      <c r="B36" s="62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4"/>
      <c r="S36" s="64"/>
      <c r="T36" s="64"/>
      <c r="U36" s="64"/>
      <c r="V36" s="64"/>
      <c r="W36" s="64"/>
      <c r="X36" s="64"/>
      <c r="Y36" s="64"/>
      <c r="Z36" s="65"/>
      <c r="AA36" s="65"/>
      <c r="AB36" s="64"/>
      <c r="AC36" s="64"/>
      <c r="AD36" s="64"/>
      <c r="AE36" s="64"/>
      <c r="AF36" s="64"/>
      <c r="AG36" s="64"/>
      <c r="AH36" s="64"/>
      <c r="AI36" s="64"/>
    </row>
    <row r="37" spans="1:35" ht="21.75" customHeight="1">
      <c r="A37" s="66"/>
      <c r="B37" s="67"/>
      <c r="C37" s="67"/>
      <c r="D37" s="67"/>
      <c r="E37" s="68"/>
      <c r="F37" s="69"/>
      <c r="G37" s="69"/>
      <c r="H37" s="69"/>
      <c r="I37" s="69"/>
      <c r="J37" s="69"/>
      <c r="V37" s="69"/>
      <c r="W37" s="69"/>
      <c r="X37" s="70"/>
    </row>
    <row r="38" spans="1:35" ht="15.75" customHeight="1">
      <c r="A38" s="66"/>
      <c r="B38" s="67"/>
      <c r="C38" s="67"/>
      <c r="D38" s="67"/>
      <c r="E38" s="68"/>
      <c r="F38" s="69"/>
      <c r="G38" s="69"/>
      <c r="H38" s="69"/>
      <c r="I38" s="69"/>
      <c r="J38" s="69"/>
    </row>
    <row r="39" spans="1:35" ht="15.75" customHeight="1">
      <c r="A39" s="66"/>
      <c r="B39" s="67"/>
      <c r="C39" s="67"/>
      <c r="D39" s="67"/>
      <c r="E39" s="68"/>
      <c r="F39" s="69"/>
      <c r="G39" s="69"/>
      <c r="H39" s="69"/>
      <c r="I39" s="69"/>
      <c r="J39" s="69"/>
    </row>
    <row r="40" spans="1:35" ht="17.25" customHeight="1">
      <c r="A40" s="66"/>
      <c r="B40" s="67"/>
      <c r="C40" s="67"/>
      <c r="D40" s="67"/>
      <c r="E40" s="68"/>
      <c r="F40" s="69"/>
      <c r="G40" s="69"/>
      <c r="H40" s="69"/>
      <c r="I40" s="69"/>
      <c r="J40" s="69"/>
      <c r="K40" s="71"/>
      <c r="L40" s="71"/>
      <c r="N40" s="71"/>
      <c r="O40" s="71"/>
      <c r="Z40" s="66"/>
    </row>
    <row r="41" spans="1:35" ht="18.75">
      <c r="A41" s="72"/>
      <c r="B41" s="67"/>
      <c r="C41" s="67"/>
      <c r="D41" s="67"/>
      <c r="E41" s="68"/>
      <c r="F41" s="69"/>
      <c r="G41" s="69"/>
      <c r="H41" s="69"/>
      <c r="I41" s="69"/>
      <c r="J41" s="69"/>
      <c r="M41" s="73"/>
    </row>
    <row r="42" spans="1:35" ht="15.75">
      <c r="A42" s="74"/>
      <c r="B42" s="72"/>
      <c r="C42" s="72"/>
      <c r="D42" s="72"/>
      <c r="E42" s="72"/>
      <c r="F42" s="72"/>
      <c r="G42" s="72"/>
      <c r="H42" s="72"/>
      <c r="I42" s="72"/>
      <c r="J42" s="72"/>
      <c r="K42" s="72"/>
      <c r="L42" s="72"/>
      <c r="M42" s="72"/>
      <c r="N42" s="72"/>
      <c r="O42" s="72"/>
      <c r="P42" s="72"/>
      <c r="Q42" s="72"/>
      <c r="R42" s="72"/>
    </row>
    <row r="43" spans="1:35">
      <c r="A43" s="75"/>
      <c r="B43" s="75"/>
    </row>
    <row r="44" spans="1:35">
      <c r="A44" s="75"/>
      <c r="B44" s="75"/>
    </row>
    <row r="45" spans="1:35">
      <c r="A45" s="75"/>
      <c r="B45" s="75"/>
    </row>
    <row r="46" spans="1:35">
      <c r="A46" s="75"/>
      <c r="B46" s="75"/>
    </row>
    <row r="47" spans="1:35">
      <c r="A47" s="75"/>
      <c r="B47" s="75"/>
    </row>
    <row r="48" spans="1:35">
      <c r="A48" s="75"/>
      <c r="B48" s="75"/>
    </row>
    <row r="49" spans="1:2">
      <c r="A49" s="75"/>
      <c r="B49" s="75"/>
    </row>
    <row r="50" spans="1:2">
      <c r="A50" s="75"/>
      <c r="B50" s="75"/>
    </row>
    <row r="51" spans="1:2">
      <c r="A51" s="75"/>
      <c r="B51" s="75"/>
    </row>
    <row r="52" spans="1:2">
      <c r="A52" s="75"/>
      <c r="B52" s="75"/>
    </row>
    <row r="53" spans="1:2">
      <c r="A53" s="75"/>
      <c r="B53" s="75"/>
    </row>
    <row r="54" spans="1:2">
      <c r="A54" s="75"/>
      <c r="B54" s="75"/>
    </row>
    <row r="55" spans="1:2">
      <c r="A55" s="75"/>
      <c r="B55" s="75"/>
    </row>
    <row r="56" spans="1:2">
      <c r="A56" s="75"/>
      <c r="B56" s="75"/>
    </row>
    <row r="57" spans="1:2">
      <c r="A57" s="75"/>
      <c r="B57" s="75"/>
    </row>
    <row r="58" spans="1:2">
      <c r="A58" s="75"/>
      <c r="B58" s="75"/>
    </row>
    <row r="59" spans="1:2">
      <c r="A59" s="75"/>
      <c r="B59" s="75"/>
    </row>
    <row r="60" spans="1:2">
      <c r="A60" s="75"/>
      <c r="B60" s="75"/>
    </row>
    <row r="61" spans="1:2">
      <c r="A61" s="75"/>
      <c r="B61" s="75"/>
    </row>
    <row r="62" spans="1:2">
      <c r="A62" s="75"/>
      <c r="B62" s="75"/>
    </row>
    <row r="63" spans="1:2">
      <c r="A63" s="75"/>
      <c r="B63" s="75"/>
    </row>
    <row r="64" spans="1:2">
      <c r="A64" s="75"/>
      <c r="B64" s="75"/>
    </row>
    <row r="65" spans="1:2">
      <c r="A65" s="75"/>
      <c r="B65" s="75"/>
    </row>
    <row r="66" spans="1:2">
      <c r="A66" s="75"/>
      <c r="B66" s="75"/>
    </row>
    <row r="67" spans="1:2">
      <c r="A67" s="75"/>
      <c r="B67" s="75"/>
    </row>
    <row r="68" spans="1:2">
      <c r="A68" s="75"/>
      <c r="B68" s="75"/>
    </row>
    <row r="69" spans="1:2">
      <c r="A69" s="75"/>
      <c r="B69" s="75"/>
    </row>
    <row r="70" spans="1:2">
      <c r="A70" s="75"/>
      <c r="B70" s="75"/>
    </row>
    <row r="71" spans="1:2">
      <c r="A71" s="75"/>
      <c r="B71" s="75"/>
    </row>
    <row r="72" spans="1:2">
      <c r="A72" s="75"/>
      <c r="B72" s="75"/>
    </row>
    <row r="73" spans="1:2">
      <c r="A73" s="75"/>
      <c r="B73" s="75"/>
    </row>
    <row r="74" spans="1:2">
      <c r="A74" s="75"/>
      <c r="B74" s="75"/>
    </row>
    <row r="75" spans="1:2">
      <c r="A75" s="75"/>
      <c r="B75" s="75"/>
    </row>
    <row r="76" spans="1:2">
      <c r="A76" s="75"/>
      <c r="B76" s="75"/>
    </row>
    <row r="77" spans="1:2">
      <c r="A77" s="75"/>
      <c r="B77" s="75"/>
    </row>
    <row r="78" spans="1:2">
      <c r="A78" s="75"/>
      <c r="B78" s="75"/>
    </row>
    <row r="79" spans="1:2">
      <c r="A79" s="75"/>
      <c r="B79" s="75"/>
    </row>
    <row r="80" spans="1:2">
      <c r="A80" s="75"/>
      <c r="B80" s="75"/>
    </row>
    <row r="81" spans="1:2">
      <c r="A81" s="75"/>
      <c r="B81" s="75"/>
    </row>
    <row r="82" spans="1:2">
      <c r="A82" s="75"/>
      <c r="B82" s="75"/>
    </row>
    <row r="83" spans="1:2">
      <c r="A83" s="75"/>
      <c r="B83" s="75"/>
    </row>
    <row r="84" spans="1:2">
      <c r="A84" s="75"/>
      <c r="B84" s="75"/>
    </row>
    <row r="85" spans="1:2">
      <c r="A85" s="75"/>
      <c r="B85" s="75"/>
    </row>
    <row r="86" spans="1:2">
      <c r="A86" s="75"/>
      <c r="B86" s="75"/>
    </row>
    <row r="87" spans="1:2">
      <c r="A87" s="75"/>
      <c r="B87" s="75"/>
    </row>
    <row r="88" spans="1:2">
      <c r="A88" s="75"/>
      <c r="B88" s="75"/>
    </row>
    <row r="89" spans="1:2">
      <c r="A89" s="75"/>
      <c r="B89" s="75"/>
    </row>
    <row r="90" spans="1:2">
      <c r="A90" s="75"/>
      <c r="B90" s="75"/>
    </row>
    <row r="91" spans="1:2">
      <c r="A91" s="75"/>
      <c r="B91" s="75"/>
    </row>
    <row r="92" spans="1:2">
      <c r="A92" s="75"/>
      <c r="B92" s="75"/>
    </row>
    <row r="93" spans="1:2">
      <c r="A93" s="75"/>
      <c r="B93" s="75"/>
    </row>
    <row r="94" spans="1:2">
      <c r="A94" s="75"/>
      <c r="B94" s="75"/>
    </row>
    <row r="95" spans="1:2">
      <c r="A95" s="75"/>
      <c r="B95" s="75"/>
    </row>
    <row r="96" spans="1:2">
      <c r="A96" s="75"/>
      <c r="B96" s="75"/>
    </row>
    <row r="97" spans="1:2">
      <c r="A97" s="75"/>
      <c r="B97" s="75"/>
    </row>
    <row r="98" spans="1:2">
      <c r="A98" s="75"/>
      <c r="B98" s="75"/>
    </row>
    <row r="99" spans="1:2">
      <c r="A99" s="75"/>
      <c r="B99" s="75"/>
    </row>
    <row r="100" spans="1:2">
      <c r="A100" s="75"/>
      <c r="B100" s="75"/>
    </row>
    <row r="101" spans="1:2">
      <c r="A101" s="75"/>
      <c r="B101" s="75"/>
    </row>
    <row r="102" spans="1:2">
      <c r="A102" s="75"/>
      <c r="B102" s="75"/>
    </row>
    <row r="103" spans="1:2">
      <c r="A103" s="75"/>
      <c r="B103" s="75"/>
    </row>
    <row r="104" spans="1:2">
      <c r="A104" s="75"/>
      <c r="B104" s="75"/>
    </row>
    <row r="105" spans="1:2">
      <c r="A105" s="75"/>
      <c r="B105" s="75"/>
    </row>
    <row r="106" spans="1:2">
      <c r="A106" s="75"/>
      <c r="B106" s="75"/>
    </row>
    <row r="107" spans="1:2">
      <c r="A107" s="75"/>
      <c r="B107" s="75"/>
    </row>
    <row r="108" spans="1:2">
      <c r="A108" s="75"/>
      <c r="B108" s="75"/>
    </row>
    <row r="109" spans="1:2">
      <c r="A109" s="75"/>
      <c r="B109" s="75"/>
    </row>
    <row r="110" spans="1:2">
      <c r="A110" s="75"/>
      <c r="B110" s="75"/>
    </row>
    <row r="111" spans="1:2">
      <c r="A111" s="75"/>
      <c r="B111" s="75"/>
    </row>
    <row r="112" spans="1:2">
      <c r="A112" s="75"/>
      <c r="B112" s="75"/>
    </row>
    <row r="113" spans="1:2">
      <c r="A113" s="75"/>
      <c r="B113" s="75"/>
    </row>
    <row r="114" spans="1:2">
      <c r="A114" s="75"/>
      <c r="B114" s="75"/>
    </row>
    <row r="115" spans="1:2">
      <c r="A115" s="75"/>
      <c r="B115" s="75"/>
    </row>
    <row r="116" spans="1:2">
      <c r="A116" s="75"/>
      <c r="B116" s="75"/>
    </row>
    <row r="117" spans="1:2">
      <c r="A117" s="75"/>
      <c r="B117" s="75"/>
    </row>
    <row r="118" spans="1:2">
      <c r="A118" s="75"/>
      <c r="B118" s="75"/>
    </row>
    <row r="119" spans="1:2">
      <c r="A119" s="75"/>
      <c r="B119" s="75"/>
    </row>
    <row r="120" spans="1:2">
      <c r="A120" s="75"/>
      <c r="B120" s="75"/>
    </row>
    <row r="121" spans="1:2">
      <c r="A121" s="75"/>
      <c r="B121" s="75"/>
    </row>
    <row r="122" spans="1:2">
      <c r="A122" s="75"/>
      <c r="B122" s="75"/>
    </row>
    <row r="123" spans="1:2">
      <c r="A123" s="75"/>
      <c r="B123" s="75"/>
    </row>
    <row r="124" spans="1:2">
      <c r="A124" s="75"/>
      <c r="B124" s="75"/>
    </row>
    <row r="125" spans="1:2">
      <c r="A125" s="75"/>
      <c r="B125" s="75"/>
    </row>
    <row r="126" spans="1:2">
      <c r="A126" s="75"/>
      <c r="B126" s="75"/>
    </row>
    <row r="127" spans="1:2">
      <c r="A127" s="75"/>
      <c r="B127" s="75"/>
    </row>
    <row r="128" spans="1:2">
      <c r="A128" s="75"/>
      <c r="B128" s="75"/>
    </row>
    <row r="129" spans="1:2">
      <c r="A129" s="75"/>
      <c r="B129" s="75"/>
    </row>
    <row r="130" spans="1:2">
      <c r="A130" s="75"/>
      <c r="B130" s="75"/>
    </row>
    <row r="131" spans="1:2">
      <c r="A131" s="75"/>
      <c r="B131" s="75"/>
    </row>
    <row r="132" spans="1:2">
      <c r="A132" s="75"/>
      <c r="B132" s="75"/>
    </row>
    <row r="133" spans="1:2">
      <c r="A133" s="75"/>
      <c r="B133" s="75"/>
    </row>
    <row r="134" spans="1:2">
      <c r="A134" s="75"/>
      <c r="B134" s="75"/>
    </row>
    <row r="135" spans="1:2">
      <c r="A135" s="75"/>
      <c r="B135" s="75"/>
    </row>
    <row r="136" spans="1:2">
      <c r="A136" s="75"/>
      <c r="B136" s="75"/>
    </row>
    <row r="137" spans="1:2">
      <c r="A137" s="75"/>
      <c r="B137" s="75"/>
    </row>
    <row r="138" spans="1:2">
      <c r="A138" s="75"/>
      <c r="B138" s="75"/>
    </row>
    <row r="139" spans="1:2">
      <c r="A139" s="75"/>
      <c r="B139" s="75"/>
    </row>
    <row r="140" spans="1:2">
      <c r="A140" s="75"/>
      <c r="B140" s="75"/>
    </row>
    <row r="141" spans="1:2">
      <c r="A141" s="75"/>
      <c r="B141" s="75"/>
    </row>
    <row r="142" spans="1:2">
      <c r="A142" s="75"/>
      <c r="B142" s="75"/>
    </row>
    <row r="143" spans="1:2">
      <c r="A143" s="75"/>
      <c r="B143" s="75"/>
    </row>
    <row r="144" spans="1:2">
      <c r="A144" s="75"/>
      <c r="B144" s="75"/>
    </row>
    <row r="145" spans="1:2">
      <c r="A145" s="75"/>
      <c r="B145" s="75"/>
    </row>
    <row r="146" spans="1:2">
      <c r="A146" s="75"/>
      <c r="B146" s="75"/>
    </row>
    <row r="147" spans="1:2">
      <c r="A147" s="75"/>
      <c r="B147" s="75"/>
    </row>
    <row r="148" spans="1:2">
      <c r="A148" s="75"/>
      <c r="B148" s="75"/>
    </row>
    <row r="149" spans="1:2">
      <c r="A149" s="75"/>
      <c r="B149" s="75"/>
    </row>
    <row r="150" spans="1:2">
      <c r="A150" s="75"/>
      <c r="B150" s="75"/>
    </row>
    <row r="151" spans="1:2">
      <c r="A151" s="75"/>
      <c r="B151" s="75"/>
    </row>
    <row r="152" spans="1:2">
      <c r="A152" s="75"/>
      <c r="B152" s="75"/>
    </row>
    <row r="153" spans="1:2">
      <c r="A153" s="75"/>
      <c r="B153" s="75"/>
    </row>
    <row r="154" spans="1:2">
      <c r="A154" s="75"/>
      <c r="B154" s="75"/>
    </row>
    <row r="155" spans="1:2">
      <c r="A155" s="75"/>
      <c r="B155" s="75"/>
    </row>
    <row r="156" spans="1:2">
      <c r="A156" s="75"/>
      <c r="B156" s="75"/>
    </row>
    <row r="157" spans="1:2">
      <c r="A157" s="75"/>
      <c r="B157" s="75"/>
    </row>
    <row r="158" spans="1:2">
      <c r="A158" s="75"/>
      <c r="B158" s="75"/>
    </row>
    <row r="159" spans="1:2">
      <c r="A159" s="75"/>
      <c r="B159" s="75"/>
    </row>
    <row r="160" spans="1:2">
      <c r="A160" s="75"/>
      <c r="B160" s="75"/>
    </row>
    <row r="161" spans="1:2">
      <c r="A161" s="75"/>
      <c r="B161" s="75"/>
    </row>
    <row r="162" spans="1:2">
      <c r="A162" s="75"/>
      <c r="B162" s="75"/>
    </row>
    <row r="163" spans="1:2">
      <c r="A163" s="75"/>
      <c r="B163" s="75"/>
    </row>
    <row r="164" spans="1:2">
      <c r="A164" s="75"/>
      <c r="B164" s="75"/>
    </row>
    <row r="165" spans="1:2">
      <c r="A165" s="75"/>
      <c r="B165" s="75"/>
    </row>
    <row r="166" spans="1:2">
      <c r="A166" s="75"/>
      <c r="B166" s="75"/>
    </row>
    <row r="167" spans="1:2">
      <c r="A167" s="75"/>
      <c r="B167" s="75"/>
    </row>
    <row r="168" spans="1:2">
      <c r="A168" s="75"/>
      <c r="B168" s="75"/>
    </row>
    <row r="169" spans="1:2">
      <c r="A169" s="75"/>
      <c r="B169" s="75"/>
    </row>
    <row r="170" spans="1:2">
      <c r="A170" s="75"/>
      <c r="B170" s="75"/>
    </row>
    <row r="171" spans="1:2">
      <c r="A171" s="75"/>
      <c r="B171" s="75"/>
    </row>
    <row r="172" spans="1:2">
      <c r="A172" s="75"/>
      <c r="B172" s="75"/>
    </row>
    <row r="173" spans="1:2">
      <c r="A173" s="75"/>
      <c r="B173" s="75"/>
    </row>
    <row r="174" spans="1:2">
      <c r="A174" s="75"/>
      <c r="B174" s="75"/>
    </row>
    <row r="175" spans="1:2">
      <c r="A175" s="75"/>
      <c r="B175" s="75"/>
    </row>
    <row r="176" spans="1:2">
      <c r="A176" s="75"/>
      <c r="B176" s="75"/>
    </row>
    <row r="177" spans="1:2">
      <c r="A177" s="75"/>
      <c r="B177" s="75"/>
    </row>
    <row r="178" spans="1:2">
      <c r="A178" s="75"/>
      <c r="B178" s="75"/>
    </row>
    <row r="179" spans="1:2">
      <c r="A179" s="75"/>
      <c r="B179" s="75"/>
    </row>
    <row r="180" spans="1:2">
      <c r="A180" s="75"/>
      <c r="B180" s="75"/>
    </row>
    <row r="181" spans="1:2">
      <c r="A181" s="75"/>
      <c r="B181" s="75"/>
    </row>
    <row r="182" spans="1:2">
      <c r="A182" s="75"/>
      <c r="B182" s="75"/>
    </row>
    <row r="183" spans="1:2">
      <c r="A183" s="75"/>
      <c r="B183" s="75"/>
    </row>
    <row r="184" spans="1:2">
      <c r="A184" s="75"/>
      <c r="B184" s="75"/>
    </row>
    <row r="185" spans="1:2">
      <c r="A185" s="75"/>
      <c r="B185" s="75"/>
    </row>
    <row r="186" spans="1:2">
      <c r="A186" s="75"/>
      <c r="B186" s="75"/>
    </row>
    <row r="187" spans="1:2">
      <c r="A187" s="75"/>
      <c r="B187" s="75"/>
    </row>
    <row r="188" spans="1:2">
      <c r="A188" s="75"/>
      <c r="B188" s="75"/>
    </row>
    <row r="189" spans="1:2">
      <c r="A189" s="75"/>
      <c r="B189" s="75"/>
    </row>
    <row r="190" spans="1:2">
      <c r="A190" s="75"/>
      <c r="B190" s="75"/>
    </row>
    <row r="191" spans="1:2">
      <c r="A191" s="75"/>
      <c r="B191" s="75"/>
    </row>
    <row r="192" spans="1:2">
      <c r="A192" s="75"/>
      <c r="B192" s="75"/>
    </row>
    <row r="193" spans="1:2">
      <c r="A193" s="75"/>
      <c r="B193" s="75"/>
    </row>
    <row r="194" spans="1:2">
      <c r="A194" s="75"/>
      <c r="B194" s="75"/>
    </row>
    <row r="195" spans="1:2">
      <c r="A195" s="75"/>
      <c r="B195" s="75"/>
    </row>
    <row r="196" spans="1:2">
      <c r="A196" s="75"/>
      <c r="B196" s="75"/>
    </row>
    <row r="197" spans="1:2">
      <c r="A197" s="75"/>
      <c r="B197" s="75"/>
    </row>
    <row r="198" spans="1:2">
      <c r="A198" s="75"/>
      <c r="B198" s="75"/>
    </row>
    <row r="199" spans="1:2">
      <c r="A199" s="75"/>
      <c r="B199" s="75"/>
    </row>
    <row r="200" spans="1:2">
      <c r="A200" s="75"/>
      <c r="B200" s="75"/>
    </row>
    <row r="201" spans="1:2">
      <c r="A201" s="75"/>
      <c r="B201" s="75"/>
    </row>
    <row r="202" spans="1:2">
      <c r="A202" s="75"/>
      <c r="B202" s="75"/>
    </row>
    <row r="203" spans="1:2">
      <c r="A203" s="75"/>
      <c r="B203" s="75"/>
    </row>
    <row r="204" spans="1:2">
      <c r="A204" s="75"/>
      <c r="B204" s="75"/>
    </row>
    <row r="205" spans="1:2">
      <c r="A205" s="75"/>
      <c r="B205" s="75"/>
    </row>
    <row r="206" spans="1:2">
      <c r="A206" s="75"/>
      <c r="B206" s="75"/>
    </row>
    <row r="207" spans="1:2">
      <c r="A207" s="75"/>
      <c r="B207" s="75"/>
    </row>
    <row r="208" spans="1:2">
      <c r="A208" s="75"/>
      <c r="B208" s="75"/>
    </row>
    <row r="209" spans="1:2">
      <c r="A209" s="75"/>
      <c r="B209" s="75"/>
    </row>
    <row r="210" spans="1:2">
      <c r="A210" s="75"/>
      <c r="B210" s="75"/>
    </row>
    <row r="211" spans="1:2">
      <c r="A211" s="75"/>
      <c r="B211" s="75"/>
    </row>
    <row r="212" spans="1:2">
      <c r="A212" s="75"/>
      <c r="B212" s="75"/>
    </row>
    <row r="213" spans="1:2">
      <c r="A213" s="75"/>
      <c r="B213" s="75"/>
    </row>
    <row r="214" spans="1:2">
      <c r="A214" s="75"/>
      <c r="B214" s="75"/>
    </row>
    <row r="215" spans="1:2">
      <c r="A215" s="75"/>
      <c r="B215" s="75"/>
    </row>
    <row r="216" spans="1:2">
      <c r="A216" s="75"/>
      <c r="B216" s="75"/>
    </row>
    <row r="217" spans="1:2">
      <c r="A217" s="75"/>
      <c r="B217" s="75"/>
    </row>
    <row r="218" spans="1:2">
      <c r="A218" s="75"/>
      <c r="B218" s="75"/>
    </row>
    <row r="219" spans="1:2">
      <c r="A219" s="75"/>
      <c r="B219" s="75"/>
    </row>
    <row r="220" spans="1:2">
      <c r="A220" s="75"/>
      <c r="B220" s="75"/>
    </row>
    <row r="221" spans="1:2">
      <c r="A221" s="75"/>
      <c r="B221" s="75"/>
    </row>
    <row r="222" spans="1:2">
      <c r="A222" s="75"/>
      <c r="B222" s="75"/>
    </row>
    <row r="223" spans="1:2">
      <c r="A223" s="75"/>
      <c r="B223" s="75"/>
    </row>
    <row r="224" spans="1:2">
      <c r="A224" s="75"/>
      <c r="B224" s="75"/>
    </row>
    <row r="225" spans="1:2">
      <c r="A225" s="75"/>
      <c r="B225" s="75"/>
    </row>
    <row r="226" spans="1:2">
      <c r="A226" s="75"/>
      <c r="B226" s="75"/>
    </row>
    <row r="227" spans="1:2">
      <c r="A227" s="75"/>
      <c r="B227" s="75"/>
    </row>
    <row r="228" spans="1:2">
      <c r="A228" s="75"/>
      <c r="B228" s="75"/>
    </row>
    <row r="229" spans="1:2">
      <c r="A229" s="75"/>
      <c r="B229" s="75"/>
    </row>
    <row r="230" spans="1:2">
      <c r="A230" s="75"/>
      <c r="B230" s="75"/>
    </row>
    <row r="231" spans="1:2">
      <c r="A231" s="75"/>
      <c r="B231" s="75"/>
    </row>
    <row r="232" spans="1:2">
      <c r="A232" s="75"/>
      <c r="B232" s="75"/>
    </row>
    <row r="233" spans="1:2">
      <c r="A233" s="75"/>
      <c r="B233" s="75"/>
    </row>
    <row r="234" spans="1:2">
      <c r="A234" s="75"/>
      <c r="B234" s="75"/>
    </row>
    <row r="235" spans="1:2">
      <c r="A235" s="75"/>
      <c r="B235" s="75"/>
    </row>
    <row r="236" spans="1:2">
      <c r="A236" s="75"/>
      <c r="B236" s="75"/>
    </row>
    <row r="237" spans="1:2">
      <c r="A237" s="75"/>
      <c r="B237" s="75"/>
    </row>
    <row r="238" spans="1:2">
      <c r="A238" s="75"/>
      <c r="B238" s="75"/>
    </row>
    <row r="239" spans="1:2">
      <c r="A239" s="75"/>
      <c r="B239" s="75"/>
    </row>
    <row r="240" spans="1:2">
      <c r="A240" s="75"/>
      <c r="B240" s="75"/>
    </row>
    <row r="241" spans="1:2">
      <c r="A241" s="75"/>
      <c r="B241" s="75"/>
    </row>
    <row r="242" spans="1:2">
      <c r="A242" s="75"/>
      <c r="B242" s="75"/>
    </row>
    <row r="243" spans="1:2">
      <c r="A243" s="75"/>
      <c r="B243" s="75"/>
    </row>
    <row r="244" spans="1:2">
      <c r="A244" s="75"/>
      <c r="B244" s="75"/>
    </row>
    <row r="245" spans="1:2">
      <c r="A245" s="75"/>
      <c r="B245" s="75"/>
    </row>
    <row r="246" spans="1:2">
      <c r="A246" s="75"/>
      <c r="B246" s="75"/>
    </row>
    <row r="247" spans="1:2">
      <c r="A247" s="75"/>
      <c r="B247" s="75"/>
    </row>
    <row r="248" spans="1:2">
      <c r="A248" s="75"/>
      <c r="B248" s="75"/>
    </row>
    <row r="249" spans="1:2">
      <c r="A249" s="75"/>
      <c r="B249" s="75"/>
    </row>
    <row r="250" spans="1:2">
      <c r="A250" s="75"/>
      <c r="B250" s="75"/>
    </row>
    <row r="251" spans="1:2">
      <c r="A251" s="75"/>
      <c r="B251" s="75"/>
    </row>
    <row r="252" spans="1:2">
      <c r="A252" s="75"/>
      <c r="B252" s="75"/>
    </row>
    <row r="253" spans="1:2">
      <c r="A253" s="75"/>
      <c r="B253" s="75"/>
    </row>
    <row r="254" spans="1:2">
      <c r="A254" s="75"/>
      <c r="B254" s="75"/>
    </row>
    <row r="255" spans="1:2">
      <c r="A255" s="75"/>
      <c r="B255" s="75"/>
    </row>
    <row r="256" spans="1:2">
      <c r="A256" s="75"/>
      <c r="B256" s="75"/>
    </row>
    <row r="257" spans="1:2">
      <c r="A257" s="75"/>
      <c r="B257" s="75"/>
    </row>
    <row r="258" spans="1:2">
      <c r="A258" s="75"/>
      <c r="B258" s="75"/>
    </row>
    <row r="259" spans="1:2">
      <c r="A259" s="75"/>
      <c r="B259" s="75"/>
    </row>
    <row r="260" spans="1:2">
      <c r="A260" s="75"/>
      <c r="B260" s="75"/>
    </row>
    <row r="261" spans="1:2">
      <c r="A261" s="75"/>
      <c r="B261" s="75"/>
    </row>
    <row r="262" spans="1:2">
      <c r="A262" s="75"/>
      <c r="B262" s="75"/>
    </row>
    <row r="263" spans="1:2">
      <c r="A263" s="75"/>
      <c r="B263" s="75"/>
    </row>
    <row r="264" spans="1:2">
      <c r="A264" s="75"/>
      <c r="B264" s="75"/>
    </row>
    <row r="265" spans="1:2">
      <c r="A265" s="75"/>
      <c r="B265" s="75"/>
    </row>
    <row r="266" spans="1:2">
      <c r="A266" s="75"/>
      <c r="B266" s="75"/>
    </row>
    <row r="267" spans="1:2">
      <c r="A267" s="75"/>
      <c r="B267" s="75"/>
    </row>
    <row r="268" spans="1:2">
      <c r="A268" s="75"/>
      <c r="B268" s="75"/>
    </row>
    <row r="269" spans="1:2">
      <c r="A269" s="75"/>
      <c r="B269" s="75"/>
    </row>
    <row r="270" spans="1:2">
      <c r="A270" s="75"/>
      <c r="B270" s="75"/>
    </row>
    <row r="271" spans="1:2">
      <c r="A271" s="75"/>
      <c r="B271" s="75"/>
    </row>
    <row r="272" spans="1:2">
      <c r="A272" s="75"/>
      <c r="B272" s="75"/>
    </row>
    <row r="273" spans="1:2">
      <c r="A273" s="75"/>
      <c r="B273" s="75"/>
    </row>
    <row r="274" spans="1:2">
      <c r="A274" s="75"/>
      <c r="B274" s="75"/>
    </row>
    <row r="275" spans="1:2">
      <c r="A275" s="75"/>
      <c r="B275" s="75"/>
    </row>
    <row r="276" spans="1:2">
      <c r="A276" s="75"/>
      <c r="B276" s="75"/>
    </row>
    <row r="277" spans="1:2">
      <c r="A277" s="75"/>
      <c r="B277" s="75"/>
    </row>
    <row r="278" spans="1:2">
      <c r="A278" s="75"/>
      <c r="B278" s="75"/>
    </row>
    <row r="279" spans="1:2">
      <c r="A279" s="75"/>
      <c r="B279" s="75"/>
    </row>
    <row r="280" spans="1:2">
      <c r="A280" s="75"/>
      <c r="B280" s="75"/>
    </row>
    <row r="281" spans="1:2">
      <c r="A281" s="75"/>
      <c r="B281" s="75"/>
    </row>
    <row r="282" spans="1:2">
      <c r="A282" s="75"/>
      <c r="B282" s="75"/>
    </row>
    <row r="283" spans="1:2">
      <c r="A283" s="75"/>
      <c r="B283" s="75"/>
    </row>
    <row r="284" spans="1:2">
      <c r="A284" s="75"/>
      <c r="B284" s="75"/>
    </row>
    <row r="285" spans="1:2">
      <c r="A285" s="75"/>
      <c r="B285" s="75"/>
    </row>
    <row r="286" spans="1:2">
      <c r="A286" s="75"/>
      <c r="B286" s="75"/>
    </row>
    <row r="287" spans="1:2">
      <c r="A287" s="75"/>
      <c r="B287" s="75"/>
    </row>
    <row r="288" spans="1:2">
      <c r="A288" s="75"/>
      <c r="B288" s="75"/>
    </row>
    <row r="289" spans="1:2">
      <c r="A289" s="75"/>
      <c r="B289" s="75"/>
    </row>
    <row r="290" spans="1:2">
      <c r="A290" s="75"/>
      <c r="B290" s="75"/>
    </row>
    <row r="291" spans="1:2">
      <c r="A291" s="75"/>
      <c r="B291" s="75"/>
    </row>
    <row r="292" spans="1:2">
      <c r="A292" s="75"/>
      <c r="B292" s="75"/>
    </row>
    <row r="293" spans="1:2">
      <c r="A293" s="75"/>
      <c r="B293" s="75"/>
    </row>
    <row r="294" spans="1:2">
      <c r="A294" s="75"/>
      <c r="B294" s="75"/>
    </row>
    <row r="295" spans="1:2">
      <c r="A295" s="75"/>
      <c r="B295" s="75"/>
    </row>
    <row r="296" spans="1:2">
      <c r="A296" s="75"/>
      <c r="B296" s="75"/>
    </row>
    <row r="297" spans="1:2">
      <c r="A297" s="75"/>
      <c r="B297" s="75"/>
    </row>
    <row r="298" spans="1:2">
      <c r="A298" s="75"/>
      <c r="B298" s="75"/>
    </row>
    <row r="299" spans="1:2">
      <c r="A299" s="75"/>
      <c r="B299" s="75"/>
    </row>
    <row r="300" spans="1:2">
      <c r="A300" s="75"/>
      <c r="B300" s="75"/>
    </row>
    <row r="301" spans="1:2">
      <c r="A301" s="75"/>
      <c r="B301" s="75"/>
    </row>
    <row r="302" spans="1:2">
      <c r="A302" s="75"/>
      <c r="B302" s="75"/>
    </row>
    <row r="303" spans="1:2">
      <c r="A303" s="75"/>
      <c r="B303" s="75"/>
    </row>
    <row r="304" spans="1:2">
      <c r="A304" s="75"/>
      <c r="B304" s="75"/>
    </row>
    <row r="305" spans="1:2">
      <c r="A305" s="75"/>
      <c r="B305" s="75"/>
    </row>
    <row r="306" spans="1:2">
      <c r="A306" s="75"/>
      <c r="B306" s="75"/>
    </row>
    <row r="307" spans="1:2">
      <c r="A307" s="75"/>
      <c r="B307" s="75"/>
    </row>
    <row r="308" spans="1:2">
      <c r="A308" s="75"/>
      <c r="B308" s="75"/>
    </row>
    <row r="309" spans="1:2">
      <c r="A309" s="75"/>
      <c r="B309" s="75"/>
    </row>
    <row r="310" spans="1:2">
      <c r="A310" s="75"/>
      <c r="B310" s="75"/>
    </row>
    <row r="311" spans="1:2">
      <c r="A311" s="75"/>
      <c r="B311" s="75"/>
    </row>
    <row r="312" spans="1:2">
      <c r="A312" s="75"/>
      <c r="B312" s="75"/>
    </row>
    <row r="313" spans="1:2">
      <c r="A313" s="75"/>
      <c r="B313" s="75"/>
    </row>
    <row r="314" spans="1:2">
      <c r="A314" s="75"/>
      <c r="B314" s="75"/>
    </row>
    <row r="315" spans="1:2">
      <c r="A315" s="75"/>
      <c r="B315" s="75"/>
    </row>
    <row r="316" spans="1:2">
      <c r="A316" s="75"/>
      <c r="B316" s="75"/>
    </row>
    <row r="317" spans="1:2">
      <c r="A317" s="75"/>
      <c r="B317" s="75"/>
    </row>
    <row r="318" spans="1:2">
      <c r="A318" s="75"/>
      <c r="B318" s="75"/>
    </row>
    <row r="319" spans="1:2">
      <c r="A319" s="75"/>
      <c r="B319" s="75"/>
    </row>
    <row r="320" spans="1:2">
      <c r="A320" s="75"/>
      <c r="B320" s="75"/>
    </row>
    <row r="321" spans="1:2">
      <c r="A321" s="75"/>
      <c r="B321" s="75"/>
    </row>
    <row r="322" spans="1:2">
      <c r="A322" s="75"/>
      <c r="B322" s="75"/>
    </row>
    <row r="323" spans="1:2">
      <c r="A323" s="75"/>
      <c r="B323" s="75"/>
    </row>
    <row r="324" spans="1:2">
      <c r="A324" s="75"/>
      <c r="B324" s="75"/>
    </row>
    <row r="325" spans="1:2">
      <c r="A325" s="75"/>
      <c r="B325" s="75"/>
    </row>
    <row r="326" spans="1:2">
      <c r="A326" s="75"/>
      <c r="B326" s="75"/>
    </row>
    <row r="327" spans="1:2">
      <c r="A327" s="75"/>
      <c r="B327" s="75"/>
    </row>
    <row r="328" spans="1:2">
      <c r="A328" s="75"/>
      <c r="B328" s="75"/>
    </row>
    <row r="329" spans="1:2">
      <c r="A329" s="75"/>
      <c r="B329" s="75"/>
    </row>
    <row r="330" spans="1:2">
      <c r="A330" s="75"/>
      <c r="B330" s="75"/>
    </row>
    <row r="331" spans="1:2">
      <c r="A331" s="75"/>
      <c r="B331" s="75"/>
    </row>
    <row r="332" spans="1:2">
      <c r="A332" s="75"/>
      <c r="B332" s="75"/>
    </row>
    <row r="333" spans="1:2">
      <c r="A333" s="75"/>
      <c r="B333" s="75"/>
    </row>
    <row r="334" spans="1:2">
      <c r="A334" s="75"/>
      <c r="B334" s="75"/>
    </row>
    <row r="335" spans="1:2">
      <c r="A335" s="75"/>
      <c r="B335" s="75"/>
    </row>
    <row r="336" spans="1:2">
      <c r="A336" s="75"/>
      <c r="B336" s="75"/>
    </row>
    <row r="337" spans="1:2">
      <c r="A337" s="75"/>
      <c r="B337" s="75"/>
    </row>
    <row r="338" spans="1:2">
      <c r="A338" s="75"/>
      <c r="B338" s="75"/>
    </row>
    <row r="339" spans="1:2">
      <c r="A339" s="75"/>
      <c r="B339" s="75"/>
    </row>
    <row r="340" spans="1:2">
      <c r="A340" s="75"/>
      <c r="B340" s="75"/>
    </row>
    <row r="341" spans="1:2">
      <c r="A341" s="75"/>
      <c r="B341" s="75"/>
    </row>
    <row r="342" spans="1:2">
      <c r="A342" s="75"/>
      <c r="B342" s="75"/>
    </row>
    <row r="343" spans="1:2">
      <c r="A343" s="75"/>
      <c r="B343" s="75"/>
    </row>
    <row r="344" spans="1:2">
      <c r="A344" s="75"/>
      <c r="B344" s="75"/>
    </row>
    <row r="345" spans="1:2">
      <c r="A345" s="75"/>
      <c r="B345" s="75"/>
    </row>
    <row r="346" spans="1:2">
      <c r="A346" s="75"/>
      <c r="B346" s="75"/>
    </row>
    <row r="347" spans="1:2">
      <c r="A347" s="75"/>
      <c r="B347" s="75"/>
    </row>
    <row r="348" spans="1:2">
      <c r="A348" s="75"/>
      <c r="B348" s="75"/>
    </row>
    <row r="349" spans="1:2">
      <c r="A349" s="75"/>
      <c r="B349" s="75"/>
    </row>
    <row r="350" spans="1:2">
      <c r="A350" s="75"/>
      <c r="B350" s="75"/>
    </row>
    <row r="351" spans="1:2">
      <c r="A351" s="75"/>
      <c r="B351" s="75"/>
    </row>
    <row r="352" spans="1:2">
      <c r="A352" s="75"/>
      <c r="B352" s="75"/>
    </row>
    <row r="353" spans="1:2">
      <c r="A353" s="75"/>
      <c r="B353" s="75"/>
    </row>
    <row r="354" spans="1:2">
      <c r="A354" s="75"/>
      <c r="B354" s="75"/>
    </row>
    <row r="355" spans="1:2">
      <c r="A355" s="75"/>
      <c r="B355" s="75"/>
    </row>
    <row r="356" spans="1:2">
      <c r="A356" s="75"/>
      <c r="B356" s="75"/>
    </row>
    <row r="357" spans="1:2">
      <c r="A357" s="75"/>
      <c r="B357" s="75"/>
    </row>
    <row r="358" spans="1:2">
      <c r="A358" s="75"/>
      <c r="B358" s="75"/>
    </row>
    <row r="359" spans="1:2">
      <c r="A359" s="75"/>
      <c r="B359" s="75"/>
    </row>
    <row r="360" spans="1:2">
      <c r="A360" s="75"/>
      <c r="B360" s="75"/>
    </row>
    <row r="361" spans="1:2">
      <c r="A361" s="75"/>
      <c r="B361" s="75"/>
    </row>
    <row r="362" spans="1:2">
      <c r="A362" s="75"/>
      <c r="B362" s="75"/>
    </row>
    <row r="363" spans="1:2">
      <c r="A363" s="75"/>
      <c r="B363" s="75"/>
    </row>
    <row r="364" spans="1:2">
      <c r="A364" s="75"/>
      <c r="B364" s="75"/>
    </row>
    <row r="365" spans="1:2">
      <c r="A365" s="75"/>
      <c r="B365" s="75"/>
    </row>
    <row r="366" spans="1:2">
      <c r="A366" s="75"/>
      <c r="B366" s="75"/>
    </row>
    <row r="367" spans="1:2">
      <c r="A367" s="75"/>
      <c r="B367" s="75"/>
    </row>
    <row r="368" spans="1:2">
      <c r="A368" s="75"/>
      <c r="B368" s="75"/>
    </row>
    <row r="369" spans="1:2">
      <c r="A369" s="75"/>
      <c r="B369" s="75"/>
    </row>
    <row r="370" spans="1:2">
      <c r="A370" s="75"/>
      <c r="B370" s="75"/>
    </row>
    <row r="371" spans="1:2">
      <c r="A371" s="75"/>
      <c r="B371" s="75"/>
    </row>
    <row r="372" spans="1:2">
      <c r="A372" s="75"/>
      <c r="B372" s="75"/>
    </row>
    <row r="373" spans="1:2">
      <c r="A373" s="75"/>
      <c r="B373" s="75"/>
    </row>
    <row r="374" spans="1:2">
      <c r="A374" s="75"/>
      <c r="B374" s="75"/>
    </row>
    <row r="375" spans="1:2">
      <c r="A375" s="75"/>
      <c r="B375" s="75"/>
    </row>
    <row r="376" spans="1:2">
      <c r="A376" s="75"/>
      <c r="B376" s="75"/>
    </row>
    <row r="377" spans="1:2">
      <c r="A377" s="75"/>
      <c r="B377" s="75"/>
    </row>
    <row r="378" spans="1:2">
      <c r="A378" s="75"/>
      <c r="B378" s="75"/>
    </row>
    <row r="379" spans="1:2">
      <c r="A379" s="75"/>
      <c r="B379" s="75"/>
    </row>
    <row r="380" spans="1:2">
      <c r="A380" s="75"/>
      <c r="B380" s="75"/>
    </row>
    <row r="381" spans="1:2">
      <c r="A381" s="75"/>
      <c r="B381" s="75"/>
    </row>
    <row r="382" spans="1:2">
      <c r="A382" s="75"/>
      <c r="B382" s="75"/>
    </row>
    <row r="383" spans="1:2">
      <c r="A383" s="75"/>
      <c r="B383" s="75"/>
    </row>
    <row r="384" spans="1:2">
      <c r="A384" s="75"/>
      <c r="B384" s="75"/>
    </row>
    <row r="385" spans="1:2">
      <c r="A385" s="75"/>
      <c r="B385" s="75"/>
    </row>
    <row r="386" spans="1:2">
      <c r="A386" s="75"/>
      <c r="B386" s="75"/>
    </row>
    <row r="387" spans="1:2">
      <c r="A387" s="75"/>
      <c r="B387" s="75"/>
    </row>
    <row r="388" spans="1:2">
      <c r="A388" s="75"/>
      <c r="B388" s="75"/>
    </row>
    <row r="389" spans="1:2">
      <c r="A389" s="75"/>
      <c r="B389" s="75"/>
    </row>
    <row r="390" spans="1:2">
      <c r="A390" s="75"/>
      <c r="B390" s="75"/>
    </row>
    <row r="391" spans="1:2">
      <c r="A391" s="75"/>
      <c r="B391" s="75"/>
    </row>
    <row r="392" spans="1:2">
      <c r="A392" s="75"/>
      <c r="B392" s="75"/>
    </row>
    <row r="393" spans="1:2">
      <c r="A393" s="75"/>
      <c r="B393" s="75"/>
    </row>
    <row r="394" spans="1:2">
      <c r="A394" s="75"/>
      <c r="B394" s="75"/>
    </row>
    <row r="395" spans="1:2">
      <c r="A395" s="75"/>
      <c r="B395" s="75"/>
    </row>
    <row r="396" spans="1:2">
      <c r="A396" s="75"/>
      <c r="B396" s="75"/>
    </row>
    <row r="397" spans="1:2">
      <c r="A397" s="75"/>
      <c r="B397" s="75"/>
    </row>
    <row r="398" spans="1:2">
      <c r="A398" s="75"/>
      <c r="B398" s="75"/>
    </row>
    <row r="399" spans="1:2">
      <c r="A399" s="75"/>
      <c r="B399" s="75"/>
    </row>
    <row r="400" spans="1:2">
      <c r="A400" s="75"/>
      <c r="B400" s="75"/>
    </row>
    <row r="401" spans="1:2">
      <c r="A401" s="75"/>
      <c r="B401" s="75"/>
    </row>
    <row r="402" spans="1:2">
      <c r="A402" s="75"/>
      <c r="B402" s="75"/>
    </row>
    <row r="403" spans="1:2">
      <c r="A403" s="75"/>
      <c r="B403" s="75"/>
    </row>
    <row r="404" spans="1:2">
      <c r="A404" s="75"/>
      <c r="B404" s="75"/>
    </row>
    <row r="405" spans="1:2">
      <c r="A405" s="75"/>
      <c r="B405" s="75"/>
    </row>
    <row r="406" spans="1:2">
      <c r="A406" s="75"/>
      <c r="B406" s="75"/>
    </row>
    <row r="407" spans="1:2">
      <c r="A407" s="75"/>
      <c r="B407" s="75"/>
    </row>
    <row r="408" spans="1:2">
      <c r="A408" s="75"/>
      <c r="B408" s="75"/>
    </row>
    <row r="409" spans="1:2">
      <c r="A409" s="75"/>
      <c r="B409" s="75"/>
    </row>
    <row r="410" spans="1:2">
      <c r="A410" s="75"/>
      <c r="B410" s="75"/>
    </row>
    <row r="411" spans="1:2">
      <c r="A411" s="75"/>
      <c r="B411" s="75"/>
    </row>
    <row r="412" spans="1:2">
      <c r="A412" s="75"/>
      <c r="B412" s="75"/>
    </row>
    <row r="413" spans="1:2">
      <c r="A413" s="75"/>
      <c r="B413" s="75"/>
    </row>
    <row r="414" spans="1:2">
      <c r="A414" s="75"/>
      <c r="B414" s="75"/>
    </row>
    <row r="415" spans="1:2">
      <c r="A415" s="75"/>
      <c r="B415" s="75"/>
    </row>
    <row r="416" spans="1:2">
      <c r="A416" s="75"/>
      <c r="B416" s="75"/>
    </row>
    <row r="417" spans="1:2">
      <c r="A417" s="75"/>
      <c r="B417" s="75"/>
    </row>
    <row r="418" spans="1:2">
      <c r="A418" s="75"/>
      <c r="B418" s="75"/>
    </row>
    <row r="419" spans="1:2">
      <c r="A419" s="75"/>
      <c r="B419" s="75"/>
    </row>
    <row r="420" spans="1:2">
      <c r="A420" s="75"/>
      <c r="B420" s="75"/>
    </row>
    <row r="421" spans="1:2">
      <c r="A421" s="75"/>
      <c r="B421" s="75"/>
    </row>
    <row r="422" spans="1:2">
      <c r="A422" s="75"/>
      <c r="B422" s="75"/>
    </row>
    <row r="423" spans="1:2">
      <c r="A423" s="75"/>
      <c r="B423" s="75"/>
    </row>
    <row r="424" spans="1:2">
      <c r="A424" s="75"/>
      <c r="B424" s="75"/>
    </row>
    <row r="425" spans="1:2">
      <c r="A425" s="75"/>
      <c r="B425" s="75"/>
    </row>
    <row r="426" spans="1:2">
      <c r="A426" s="75"/>
      <c r="B426" s="75"/>
    </row>
    <row r="427" spans="1:2">
      <c r="A427" s="75"/>
      <c r="B427" s="75"/>
    </row>
  </sheetData>
  <sheetProtection selectLockedCells="1" selectUnlockedCells="1"/>
  <protectedRanges>
    <protectedRange sqref="A3:AI3" name="Диапазон1_1"/>
  </protectedRanges>
  <mergeCells count="42">
    <mergeCell ref="A1:AI1"/>
    <mergeCell ref="A2:AI2"/>
    <mergeCell ref="A3:AI3"/>
    <mergeCell ref="AD4:AF4"/>
    <mergeCell ref="AH4:AI4"/>
    <mergeCell ref="A35:B35"/>
    <mergeCell ref="AH6:AH7"/>
    <mergeCell ref="AB6:AB7"/>
    <mergeCell ref="P6:P7"/>
    <mergeCell ref="Q6:S6"/>
    <mergeCell ref="Z6:Z7"/>
    <mergeCell ref="AA6:AA7"/>
    <mergeCell ref="L6:N6"/>
    <mergeCell ref="AD6:AD7"/>
    <mergeCell ref="AE6:AE7"/>
    <mergeCell ref="D6:D7"/>
    <mergeCell ref="E6:E7"/>
    <mergeCell ref="G6:G7"/>
    <mergeCell ref="H6:H7"/>
    <mergeCell ref="I6:I7"/>
    <mergeCell ref="K6:K7"/>
    <mergeCell ref="Z5:AB5"/>
    <mergeCell ref="G5:I5"/>
    <mergeCell ref="K5:N5"/>
    <mergeCell ref="P5:S5"/>
    <mergeCell ref="AD5:AF5"/>
    <mergeCell ref="AH5:AI5"/>
    <mergeCell ref="AF6:AF7"/>
    <mergeCell ref="AI6:AI7"/>
    <mergeCell ref="A4:A8"/>
    <mergeCell ref="B4:B8"/>
    <mergeCell ref="C4:E5"/>
    <mergeCell ref="G4:I4"/>
    <mergeCell ref="K4:N4"/>
    <mergeCell ref="P4:S4"/>
    <mergeCell ref="U4:X4"/>
    <mergeCell ref="Z4:AB4"/>
    <mergeCell ref="U5:U7"/>
    <mergeCell ref="V5:V7"/>
    <mergeCell ref="W5:W7"/>
    <mergeCell ref="X5:X7"/>
    <mergeCell ref="C6:C7"/>
  </mergeCells>
  <phoneticPr fontId="0" type="noConversion"/>
  <pageMargins left="0.39370078740157483" right="0.19685039370078741" top="0.31496062992125984" bottom="0.19685039370078741" header="0.23622047244094491" footer="0.19685039370078741"/>
  <pageSetup paperSize="9" scale="54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7"/>
  <sheetViews>
    <sheetView view="pageBreakPreview" zoomScale="110" zoomScaleSheetLayoutView="11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M25" sqref="M25"/>
    </sheetView>
  </sheetViews>
  <sheetFormatPr defaultRowHeight="12.75"/>
  <cols>
    <col min="1" max="1" width="7.85546875" style="2" customWidth="1"/>
    <col min="2" max="2" width="25.28515625" style="1" customWidth="1"/>
    <col min="3" max="9" width="9.140625" style="1"/>
    <col min="10" max="10" width="9.140625" style="12"/>
    <col min="11" max="16384" width="9.140625" style="1"/>
  </cols>
  <sheetData>
    <row r="1" spans="1:15" ht="33.75" customHeight="1">
      <c r="A1" s="212" t="s">
        <v>73</v>
      </c>
      <c r="B1" s="212"/>
      <c r="C1" s="212"/>
      <c r="D1" s="212"/>
      <c r="E1" s="212"/>
      <c r="F1" s="212"/>
      <c r="G1" s="212"/>
      <c r="H1" s="212"/>
      <c r="I1" s="212"/>
    </row>
    <row r="2" spans="1:15" ht="18.75" customHeight="1">
      <c r="A2" s="217" t="s">
        <v>25</v>
      </c>
      <c r="B2" s="214" t="s">
        <v>41</v>
      </c>
      <c r="C2" s="221" t="s">
        <v>32</v>
      </c>
      <c r="D2" s="221" t="s">
        <v>33</v>
      </c>
      <c r="E2" s="221" t="s">
        <v>34</v>
      </c>
      <c r="F2" s="221" t="s">
        <v>67</v>
      </c>
      <c r="G2" s="224" t="s">
        <v>53</v>
      </c>
      <c r="H2" s="225"/>
      <c r="I2" s="226"/>
    </row>
    <row r="3" spans="1:15" ht="54" customHeight="1">
      <c r="A3" s="218"/>
      <c r="B3" s="215"/>
      <c r="C3" s="222"/>
      <c r="D3" s="222"/>
      <c r="E3" s="222"/>
      <c r="F3" s="222"/>
      <c r="G3" s="227"/>
      <c r="H3" s="228"/>
      <c r="I3" s="229"/>
    </row>
    <row r="4" spans="1:15" ht="20.25" customHeight="1">
      <c r="A4" s="218"/>
      <c r="B4" s="215"/>
      <c r="C4" s="222"/>
      <c r="D4" s="222"/>
      <c r="E4" s="222"/>
      <c r="F4" s="222"/>
      <c r="G4" s="197">
        <v>2021</v>
      </c>
      <c r="H4" s="197">
        <v>2022</v>
      </c>
      <c r="I4" s="197" t="s">
        <v>28</v>
      </c>
    </row>
    <row r="5" spans="1:15" ht="42" customHeight="1">
      <c r="A5" s="218"/>
      <c r="B5" s="215"/>
      <c r="C5" s="223"/>
      <c r="D5" s="223"/>
      <c r="E5" s="223"/>
      <c r="F5" s="223"/>
      <c r="G5" s="198"/>
      <c r="H5" s="198"/>
      <c r="I5" s="198"/>
      <c r="K5" s="19"/>
    </row>
    <row r="6" spans="1:15" ht="19.5" customHeight="1">
      <c r="A6" s="219"/>
      <c r="B6" s="216"/>
      <c r="C6" s="5">
        <v>1</v>
      </c>
      <c r="D6" s="5">
        <v>2</v>
      </c>
      <c r="E6" s="5">
        <v>3</v>
      </c>
      <c r="F6" s="5">
        <v>4</v>
      </c>
      <c r="G6" s="5">
        <v>5</v>
      </c>
      <c r="H6" s="5">
        <v>6</v>
      </c>
      <c r="I6" s="5">
        <v>7</v>
      </c>
    </row>
    <row r="7" spans="1:15" ht="4.5" customHeight="1">
      <c r="A7" s="4"/>
      <c r="B7" s="8"/>
      <c r="C7" s="7"/>
      <c r="D7" s="7"/>
      <c r="E7" s="7"/>
      <c r="F7" s="7"/>
      <c r="G7" s="6"/>
      <c r="H7" s="6"/>
      <c r="I7" s="6"/>
    </row>
    <row r="8" spans="1:15" ht="23.1" customHeight="1">
      <c r="A8" s="3">
        <v>1</v>
      </c>
      <c r="B8" s="9" t="s">
        <v>20</v>
      </c>
      <c r="C8" s="96">
        <v>38</v>
      </c>
      <c r="D8" s="97">
        <v>12</v>
      </c>
      <c r="E8" s="97">
        <v>16</v>
      </c>
      <c r="F8" s="29">
        <f>E8/(D8+C8)</f>
        <v>0.32</v>
      </c>
      <c r="G8" s="103">
        <v>32</v>
      </c>
      <c r="H8" s="103">
        <v>34</v>
      </c>
      <c r="I8" s="97">
        <v>0</v>
      </c>
    </row>
    <row r="9" spans="1:15" ht="23.1" customHeight="1">
      <c r="A9" s="3">
        <v>2</v>
      </c>
      <c r="B9" s="9" t="s">
        <v>2</v>
      </c>
      <c r="C9" s="98">
        <v>50</v>
      </c>
      <c r="D9" s="99">
        <v>17</v>
      </c>
      <c r="E9" s="99">
        <v>21</v>
      </c>
      <c r="F9" s="29">
        <f t="shared" ref="F9:F15" si="0">E9/(D9+C9)</f>
        <v>0.31343283582089554</v>
      </c>
      <c r="G9" s="104">
        <v>39</v>
      </c>
      <c r="H9" s="104">
        <v>46</v>
      </c>
      <c r="I9" s="99">
        <v>0</v>
      </c>
    </row>
    <row r="10" spans="1:15" ht="23.1" customHeight="1">
      <c r="A10" s="3">
        <v>3</v>
      </c>
      <c r="B10" s="9" t="s">
        <v>3</v>
      </c>
      <c r="C10" s="98">
        <v>254</v>
      </c>
      <c r="D10" s="99">
        <v>171</v>
      </c>
      <c r="E10" s="99">
        <v>136</v>
      </c>
      <c r="F10" s="29">
        <f t="shared" si="0"/>
        <v>0.32</v>
      </c>
      <c r="G10" s="104">
        <v>237</v>
      </c>
      <c r="H10" s="104">
        <v>289</v>
      </c>
      <c r="I10" s="99">
        <v>1</v>
      </c>
    </row>
    <row r="11" spans="1:15" ht="23.1" customHeight="1">
      <c r="A11" s="3">
        <v>4</v>
      </c>
      <c r="B11" s="9" t="s">
        <v>21</v>
      </c>
      <c r="C11" s="98">
        <v>280</v>
      </c>
      <c r="D11" s="99">
        <v>55</v>
      </c>
      <c r="E11" s="99">
        <v>48</v>
      </c>
      <c r="F11" s="29">
        <f t="shared" si="0"/>
        <v>0.14328358208955225</v>
      </c>
      <c r="G11" s="104">
        <v>302</v>
      </c>
      <c r="H11" s="104">
        <v>287</v>
      </c>
      <c r="I11" s="99">
        <v>0</v>
      </c>
    </row>
    <row r="12" spans="1:15" ht="23.1" customHeight="1">
      <c r="A12" s="3">
        <v>5</v>
      </c>
      <c r="B12" s="9" t="s">
        <v>4</v>
      </c>
      <c r="C12" s="98">
        <v>57</v>
      </c>
      <c r="D12" s="99">
        <v>24</v>
      </c>
      <c r="E12" s="99">
        <v>25</v>
      </c>
      <c r="F12" s="29">
        <f t="shared" si="0"/>
        <v>0.30864197530864196</v>
      </c>
      <c r="G12" s="104">
        <v>61</v>
      </c>
      <c r="H12" s="104">
        <v>56</v>
      </c>
      <c r="I12" s="99">
        <v>0</v>
      </c>
    </row>
    <row r="13" spans="1:15" ht="23.1" customHeight="1">
      <c r="A13" s="3">
        <v>6</v>
      </c>
      <c r="B13" s="9" t="s">
        <v>5</v>
      </c>
      <c r="C13" s="98">
        <v>104</v>
      </c>
      <c r="D13" s="99">
        <v>57</v>
      </c>
      <c r="E13" s="99">
        <v>34</v>
      </c>
      <c r="F13" s="29">
        <f t="shared" si="0"/>
        <v>0.21118012422360249</v>
      </c>
      <c r="G13" s="104">
        <v>97</v>
      </c>
      <c r="H13" s="104">
        <v>127</v>
      </c>
      <c r="I13" s="99">
        <v>1</v>
      </c>
    </row>
    <row r="14" spans="1:15" ht="23.1" customHeight="1">
      <c r="A14" s="3">
        <v>7</v>
      </c>
      <c r="B14" s="9" t="s">
        <v>6</v>
      </c>
      <c r="C14" s="98">
        <v>117</v>
      </c>
      <c r="D14" s="99">
        <v>36</v>
      </c>
      <c r="E14" s="99">
        <v>47</v>
      </c>
      <c r="F14" s="29">
        <f t="shared" si="0"/>
        <v>0.30718954248366015</v>
      </c>
      <c r="G14" s="104">
        <v>107</v>
      </c>
      <c r="H14" s="104">
        <v>106</v>
      </c>
      <c r="I14" s="99">
        <v>0</v>
      </c>
    </row>
    <row r="15" spans="1:15" ht="23.1" customHeight="1">
      <c r="A15" s="3">
        <v>8</v>
      </c>
      <c r="B15" s="9" t="s">
        <v>22</v>
      </c>
      <c r="C15" s="98">
        <v>37</v>
      </c>
      <c r="D15" s="99">
        <v>25</v>
      </c>
      <c r="E15" s="99">
        <v>16</v>
      </c>
      <c r="F15" s="29">
        <f t="shared" si="0"/>
        <v>0.25806451612903225</v>
      </c>
      <c r="G15" s="104">
        <v>36</v>
      </c>
      <c r="H15" s="104">
        <v>46</v>
      </c>
      <c r="I15" s="99">
        <v>0</v>
      </c>
    </row>
    <row r="16" spans="1:15" ht="23.1" customHeight="1">
      <c r="A16" s="31">
        <v>9</v>
      </c>
      <c r="B16" s="9" t="s">
        <v>71</v>
      </c>
      <c r="C16" s="98">
        <v>387</v>
      </c>
      <c r="D16" s="99">
        <v>183</v>
      </c>
      <c r="E16" s="99">
        <v>130</v>
      </c>
      <c r="F16" s="29">
        <f t="shared" ref="F16" si="1">+E16/(D16+C16)</f>
        <v>0.22807017543859648</v>
      </c>
      <c r="G16" s="104">
        <v>372</v>
      </c>
      <c r="H16" s="104">
        <v>440</v>
      </c>
      <c r="I16" s="99">
        <v>0</v>
      </c>
      <c r="J16" s="32"/>
      <c r="K16" s="32"/>
      <c r="L16" s="32"/>
      <c r="M16" s="33"/>
      <c r="N16" s="33"/>
      <c r="O16" s="32"/>
    </row>
    <row r="17" spans="1:9" ht="23.1" customHeight="1">
      <c r="A17" s="3">
        <v>10</v>
      </c>
      <c r="B17" s="9" t="s">
        <v>7</v>
      </c>
      <c r="C17" s="98">
        <v>49</v>
      </c>
      <c r="D17" s="99">
        <v>40</v>
      </c>
      <c r="E17" s="99">
        <v>45</v>
      </c>
      <c r="F17" s="29">
        <f t="shared" ref="F17:F31" si="2">E17/(D17+C17)</f>
        <v>0.5056179775280899</v>
      </c>
      <c r="G17" s="104">
        <v>47</v>
      </c>
      <c r="H17" s="104">
        <v>44</v>
      </c>
      <c r="I17" s="99">
        <v>0</v>
      </c>
    </row>
    <row r="18" spans="1:9" ht="23.1" customHeight="1">
      <c r="A18" s="3">
        <v>11</v>
      </c>
      <c r="B18" s="9" t="s">
        <v>23</v>
      </c>
      <c r="C18" s="98">
        <v>89</v>
      </c>
      <c r="D18" s="99">
        <v>6</v>
      </c>
      <c r="E18" s="99">
        <v>6</v>
      </c>
      <c r="F18" s="29">
        <f t="shared" si="2"/>
        <v>6.3157894736842107E-2</v>
      </c>
      <c r="G18" s="104">
        <v>99</v>
      </c>
      <c r="H18" s="104">
        <v>89</v>
      </c>
      <c r="I18" s="99">
        <v>0</v>
      </c>
    </row>
    <row r="19" spans="1:9" ht="23.1" customHeight="1">
      <c r="A19" s="3">
        <v>12</v>
      </c>
      <c r="B19" s="9" t="s">
        <v>8</v>
      </c>
      <c r="C19" s="98">
        <v>54</v>
      </c>
      <c r="D19" s="99">
        <v>50</v>
      </c>
      <c r="E19" s="99">
        <v>40</v>
      </c>
      <c r="F19" s="29">
        <f t="shared" si="2"/>
        <v>0.38461538461538464</v>
      </c>
      <c r="G19" s="104">
        <v>52</v>
      </c>
      <c r="H19" s="104">
        <v>64</v>
      </c>
      <c r="I19" s="99">
        <v>0</v>
      </c>
    </row>
    <row r="20" spans="1:9" ht="23.1" customHeight="1">
      <c r="A20" s="3">
        <v>13</v>
      </c>
      <c r="B20" s="9" t="s">
        <v>9</v>
      </c>
      <c r="C20" s="98">
        <v>59</v>
      </c>
      <c r="D20" s="99">
        <v>35</v>
      </c>
      <c r="E20" s="99">
        <v>31</v>
      </c>
      <c r="F20" s="29">
        <f t="shared" si="2"/>
        <v>0.32978723404255317</v>
      </c>
      <c r="G20" s="104">
        <v>52</v>
      </c>
      <c r="H20" s="104">
        <v>63</v>
      </c>
      <c r="I20" s="99">
        <v>0</v>
      </c>
    </row>
    <row r="21" spans="1:9" ht="23.1" customHeight="1">
      <c r="A21" s="3">
        <v>14</v>
      </c>
      <c r="B21" s="9" t="s">
        <v>24</v>
      </c>
      <c r="C21" s="98">
        <v>146</v>
      </c>
      <c r="D21" s="99">
        <v>74</v>
      </c>
      <c r="E21" s="99">
        <v>104</v>
      </c>
      <c r="F21" s="29">
        <f t="shared" si="2"/>
        <v>0.47272727272727272</v>
      </c>
      <c r="G21" s="104">
        <v>135</v>
      </c>
      <c r="H21" s="104">
        <v>116</v>
      </c>
      <c r="I21" s="99">
        <v>0</v>
      </c>
    </row>
    <row r="22" spans="1:9" ht="23.1" customHeight="1">
      <c r="A22" s="3">
        <v>15</v>
      </c>
      <c r="B22" s="9" t="s">
        <v>10</v>
      </c>
      <c r="C22" s="98">
        <v>99</v>
      </c>
      <c r="D22" s="99">
        <v>50</v>
      </c>
      <c r="E22" s="99">
        <v>52</v>
      </c>
      <c r="F22" s="29">
        <f t="shared" si="2"/>
        <v>0.34899328859060402</v>
      </c>
      <c r="G22" s="104">
        <v>106</v>
      </c>
      <c r="H22" s="104">
        <v>97</v>
      </c>
      <c r="I22" s="99">
        <v>0</v>
      </c>
    </row>
    <row r="23" spans="1:9" ht="23.1" customHeight="1">
      <c r="A23" s="3">
        <v>16</v>
      </c>
      <c r="B23" s="9" t="s">
        <v>11</v>
      </c>
      <c r="C23" s="98">
        <v>27</v>
      </c>
      <c r="D23" s="99">
        <v>35</v>
      </c>
      <c r="E23" s="99">
        <v>33</v>
      </c>
      <c r="F23" s="29">
        <f t="shared" si="2"/>
        <v>0.532258064516129</v>
      </c>
      <c r="G23" s="104">
        <v>28</v>
      </c>
      <c r="H23" s="104">
        <v>29</v>
      </c>
      <c r="I23" s="99">
        <v>0</v>
      </c>
    </row>
    <row r="24" spans="1:9" ht="23.1" customHeight="1">
      <c r="A24" s="3">
        <v>17</v>
      </c>
      <c r="B24" s="9" t="s">
        <v>12</v>
      </c>
      <c r="C24" s="100">
        <v>26</v>
      </c>
      <c r="D24" s="99">
        <v>8</v>
      </c>
      <c r="E24" s="99">
        <v>11</v>
      </c>
      <c r="F24" s="29">
        <f t="shared" si="2"/>
        <v>0.3235294117647059</v>
      </c>
      <c r="G24" s="104">
        <v>22</v>
      </c>
      <c r="H24" s="104">
        <v>23</v>
      </c>
      <c r="I24" s="99">
        <v>0</v>
      </c>
    </row>
    <row r="25" spans="1:9" ht="23.1" customHeight="1">
      <c r="A25" s="3">
        <v>18</v>
      </c>
      <c r="B25" s="9" t="s">
        <v>13</v>
      </c>
      <c r="C25" s="100">
        <v>50</v>
      </c>
      <c r="D25" s="99">
        <v>30</v>
      </c>
      <c r="E25" s="99">
        <v>32</v>
      </c>
      <c r="F25" s="29">
        <f t="shared" si="2"/>
        <v>0.4</v>
      </c>
      <c r="G25" s="104">
        <v>46</v>
      </c>
      <c r="H25" s="104">
        <v>48</v>
      </c>
      <c r="I25" s="99">
        <v>1</v>
      </c>
    </row>
    <row r="26" spans="1:9" ht="23.1" customHeight="1">
      <c r="A26" s="3">
        <v>19</v>
      </c>
      <c r="B26" s="9" t="s">
        <v>14</v>
      </c>
      <c r="C26" s="100">
        <v>186</v>
      </c>
      <c r="D26" s="99">
        <v>57</v>
      </c>
      <c r="E26" s="99">
        <v>62</v>
      </c>
      <c r="F26" s="29">
        <f t="shared" si="2"/>
        <v>0.2551440329218107</v>
      </c>
      <c r="G26" s="104">
        <v>182</v>
      </c>
      <c r="H26" s="104">
        <v>181</v>
      </c>
      <c r="I26" s="99">
        <v>0</v>
      </c>
    </row>
    <row r="27" spans="1:9" ht="23.1" customHeight="1">
      <c r="A27" s="3">
        <v>20</v>
      </c>
      <c r="B27" s="9" t="s">
        <v>15</v>
      </c>
      <c r="C27" s="100">
        <v>85</v>
      </c>
      <c r="D27" s="99">
        <v>19</v>
      </c>
      <c r="E27" s="99">
        <v>10</v>
      </c>
      <c r="F27" s="29">
        <f t="shared" si="2"/>
        <v>9.6153846153846159E-2</v>
      </c>
      <c r="G27" s="104">
        <v>74</v>
      </c>
      <c r="H27" s="104">
        <v>94</v>
      </c>
      <c r="I27" s="99">
        <v>0</v>
      </c>
    </row>
    <row r="28" spans="1:9" ht="23.1" customHeight="1">
      <c r="A28" s="3">
        <v>21</v>
      </c>
      <c r="B28" s="9" t="s">
        <v>16</v>
      </c>
      <c r="C28" s="100">
        <v>35</v>
      </c>
      <c r="D28" s="99">
        <v>20</v>
      </c>
      <c r="E28" s="99">
        <v>19</v>
      </c>
      <c r="F28" s="29">
        <f t="shared" si="2"/>
        <v>0.34545454545454546</v>
      </c>
      <c r="G28" s="104">
        <v>34</v>
      </c>
      <c r="H28" s="104">
        <v>36</v>
      </c>
      <c r="I28" s="99">
        <v>0</v>
      </c>
    </row>
    <row r="29" spans="1:9" ht="23.1" customHeight="1">
      <c r="A29" s="3">
        <v>22</v>
      </c>
      <c r="B29" s="9" t="s">
        <v>17</v>
      </c>
      <c r="C29" s="100">
        <v>60</v>
      </c>
      <c r="D29" s="99">
        <v>27</v>
      </c>
      <c r="E29" s="99">
        <v>33</v>
      </c>
      <c r="F29" s="29">
        <f t="shared" si="2"/>
        <v>0.37931034482758619</v>
      </c>
      <c r="G29" s="104">
        <v>45</v>
      </c>
      <c r="H29" s="104">
        <v>54</v>
      </c>
      <c r="I29" s="99">
        <v>0</v>
      </c>
    </row>
    <row r="30" spans="1:9" ht="23.1" customHeight="1">
      <c r="A30" s="3">
        <v>23</v>
      </c>
      <c r="B30" s="9" t="s">
        <v>19</v>
      </c>
      <c r="C30" s="100">
        <v>27</v>
      </c>
      <c r="D30" s="99">
        <v>15</v>
      </c>
      <c r="E30" s="99">
        <v>6</v>
      </c>
      <c r="F30" s="29">
        <f t="shared" si="2"/>
        <v>0.14285714285714285</v>
      </c>
      <c r="G30" s="104">
        <v>23</v>
      </c>
      <c r="H30" s="104">
        <v>36</v>
      </c>
      <c r="I30" s="99">
        <v>0</v>
      </c>
    </row>
    <row r="31" spans="1:9" ht="23.1" customHeight="1">
      <c r="A31" s="3">
        <v>24</v>
      </c>
      <c r="B31" s="9" t="s">
        <v>18</v>
      </c>
      <c r="C31" s="100">
        <v>41</v>
      </c>
      <c r="D31" s="99">
        <v>12</v>
      </c>
      <c r="E31" s="99">
        <v>13</v>
      </c>
      <c r="F31" s="29">
        <f t="shared" si="2"/>
        <v>0.24528301886792453</v>
      </c>
      <c r="G31" s="104">
        <v>35</v>
      </c>
      <c r="H31" s="104">
        <v>40</v>
      </c>
      <c r="I31" s="99">
        <v>0</v>
      </c>
    </row>
    <row r="32" spans="1:9" ht="28.5" customHeight="1">
      <c r="A32" s="213" t="s">
        <v>40</v>
      </c>
      <c r="B32" s="213"/>
      <c r="C32" s="101">
        <v>2357</v>
      </c>
      <c r="D32" s="102">
        <v>1058</v>
      </c>
      <c r="E32" s="102">
        <v>970</v>
      </c>
      <c r="F32" s="37">
        <f>E32/(D32+C32)</f>
        <v>0.28404099560761348</v>
      </c>
      <c r="G32" s="105">
        <v>2263</v>
      </c>
      <c r="H32" s="102">
        <v>2445</v>
      </c>
      <c r="I32" s="102">
        <v>3</v>
      </c>
    </row>
    <row r="33" spans="3:11">
      <c r="C33" s="10"/>
      <c r="D33" s="10"/>
      <c r="E33" s="10"/>
      <c r="F33" s="10"/>
    </row>
    <row r="34" spans="3:11" ht="12.75" customHeight="1">
      <c r="C34" s="220"/>
      <c r="D34" s="220"/>
      <c r="E34" s="220"/>
      <c r="F34" s="220"/>
      <c r="G34" s="220"/>
      <c r="H34" s="220"/>
      <c r="I34" s="220"/>
      <c r="J34" s="20"/>
      <c r="K34" s="20"/>
    </row>
    <row r="35" spans="3:11">
      <c r="C35" s="220"/>
      <c r="D35" s="220"/>
      <c r="E35" s="220"/>
      <c r="F35" s="220"/>
      <c r="G35" s="220"/>
      <c r="H35" s="220"/>
      <c r="I35" s="220"/>
      <c r="J35" s="20"/>
      <c r="K35" s="20"/>
    </row>
    <row r="36" spans="3:11">
      <c r="C36" s="220"/>
      <c r="D36" s="220"/>
      <c r="E36" s="220"/>
      <c r="F36" s="220"/>
      <c r="G36" s="220"/>
      <c r="H36" s="220"/>
      <c r="I36" s="220"/>
      <c r="J36" s="20"/>
      <c r="K36" s="20"/>
    </row>
    <row r="37" spans="3:11">
      <c r="C37" s="220"/>
      <c r="D37" s="220"/>
      <c r="E37" s="220"/>
      <c r="F37" s="220"/>
      <c r="G37" s="220"/>
      <c r="H37" s="220"/>
      <c r="I37" s="220"/>
    </row>
  </sheetData>
  <mergeCells count="13">
    <mergeCell ref="A1:I1"/>
    <mergeCell ref="A32:B32"/>
    <mergeCell ref="B2:B6"/>
    <mergeCell ref="A2:A6"/>
    <mergeCell ref="C34:I37"/>
    <mergeCell ref="I4:I5"/>
    <mergeCell ref="C2:C5"/>
    <mergeCell ref="D2:D5"/>
    <mergeCell ref="G2:I3"/>
    <mergeCell ref="H4:H5"/>
    <mergeCell ref="E2:E5"/>
    <mergeCell ref="G4:G5"/>
    <mergeCell ref="F2:F5"/>
  </mergeCells>
  <phoneticPr fontId="0" type="noConversion"/>
  <printOptions horizontalCentered="1" verticalCentered="1"/>
  <pageMargins left="0.82677165354330717" right="0" top="0.55118110236220474" bottom="0.35433070866141736" header="0.47244094488188981" footer="0.27559055118110237"/>
  <pageSetup paperSize="9" scale="90" orientation="portrait" r:id="rId1"/>
  <headerFooter alignWithMargins="0"/>
  <ignoredErrors>
    <ignoredError sqref="F8:F32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9"/>
  <sheetViews>
    <sheetView view="pageBreakPreview" zoomScale="75" zoomScaleNormal="75" zoomScaleSheetLayoutView="75" workbookViewId="0">
      <pane xSplit="2" ySplit="9" topLeftCell="C19" activePane="bottomRight" state="frozen"/>
      <selection pane="topRight" activeCell="C1" sqref="C1"/>
      <selection pane="bottomLeft" activeCell="A10" sqref="A10"/>
      <selection pane="bottomRight" activeCell="C35" sqref="C35:V35"/>
    </sheetView>
  </sheetViews>
  <sheetFormatPr defaultColWidth="9.85546875" defaultRowHeight="12.75"/>
  <cols>
    <col min="1" max="1" width="4.7109375" style="1" customWidth="1"/>
    <col min="2" max="2" width="23.140625" style="1" customWidth="1"/>
    <col min="3" max="3" width="9.7109375" style="1" customWidth="1"/>
    <col min="4" max="4" width="7.7109375" style="1" customWidth="1"/>
    <col min="5" max="5" width="9.7109375" style="1" customWidth="1"/>
    <col min="6" max="6" width="7.7109375" style="1" customWidth="1"/>
    <col min="7" max="7" width="8.85546875" style="1" customWidth="1"/>
    <col min="8" max="8" width="8.28515625" style="1" customWidth="1"/>
    <col min="9" max="9" width="10" style="1" customWidth="1"/>
    <col min="10" max="10" width="9.7109375" style="1" customWidth="1"/>
    <col min="11" max="11" width="7.7109375" style="1" customWidth="1"/>
    <col min="12" max="12" width="9.7109375" style="1" customWidth="1"/>
    <col min="13" max="13" width="7.7109375" style="1" customWidth="1"/>
    <col min="14" max="14" width="6.7109375" style="1" customWidth="1"/>
    <col min="15" max="15" width="7.42578125" style="1" customWidth="1"/>
    <col min="16" max="16" width="6.85546875" style="1" customWidth="1"/>
    <col min="17" max="18" width="9.85546875" style="1" customWidth="1"/>
    <col min="19" max="19" width="8.28515625" style="1" customWidth="1"/>
    <col min="20" max="20" width="11.140625" style="1" customWidth="1"/>
    <col min="21" max="21" width="9.42578125" style="1" customWidth="1"/>
    <col min="22" max="22" width="7" style="1" customWidth="1"/>
    <col min="23" max="16384" width="9.85546875" style="1"/>
  </cols>
  <sheetData>
    <row r="1" spans="1:23" ht="16.5" customHeight="1">
      <c r="B1" s="263"/>
      <c r="C1" s="263"/>
      <c r="D1" s="263"/>
      <c r="E1" s="263"/>
      <c r="F1" s="263"/>
      <c r="G1" s="263"/>
      <c r="H1" s="263"/>
      <c r="I1" s="263"/>
      <c r="R1" s="277"/>
      <c r="S1" s="277"/>
      <c r="T1" s="277"/>
      <c r="U1" s="277"/>
      <c r="V1" s="277"/>
    </row>
    <row r="2" spans="1:23" ht="25.5" customHeight="1">
      <c r="A2" s="288" t="s">
        <v>72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8"/>
      <c r="N2" s="288"/>
      <c r="O2" s="288"/>
      <c r="P2" s="288"/>
      <c r="Q2" s="288"/>
      <c r="R2" s="288"/>
      <c r="S2" s="288"/>
      <c r="T2" s="288"/>
      <c r="U2" s="288"/>
      <c r="V2" s="288"/>
    </row>
    <row r="3" spans="1:23" ht="15.75" customHeight="1">
      <c r="A3" s="288"/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 s="288"/>
      <c r="Q3" s="288"/>
      <c r="R3" s="288"/>
      <c r="S3" s="288"/>
      <c r="T3" s="288"/>
      <c r="U3" s="288"/>
      <c r="V3" s="288"/>
    </row>
    <row r="4" spans="1:23" ht="28.5" customHeight="1" thickBot="1">
      <c r="A4" s="289"/>
      <c r="B4" s="289"/>
      <c r="C4" s="289"/>
      <c r="D4" s="289"/>
      <c r="E4" s="289"/>
      <c r="F4" s="289"/>
      <c r="G4" s="289"/>
      <c r="H4" s="289"/>
      <c r="I4" s="289"/>
      <c r="J4" s="289"/>
      <c r="K4" s="289"/>
      <c r="L4" s="289"/>
      <c r="M4" s="289"/>
      <c r="N4" s="289"/>
      <c r="O4" s="289"/>
      <c r="P4" s="289"/>
      <c r="Q4" s="289"/>
      <c r="R4" s="289"/>
      <c r="S4" s="289"/>
      <c r="T4" s="289"/>
      <c r="U4" s="289"/>
      <c r="V4" s="289"/>
    </row>
    <row r="5" spans="1:23" ht="20.25" customHeight="1">
      <c r="A5" s="243" t="s">
        <v>26</v>
      </c>
      <c r="B5" s="268" t="s">
        <v>41</v>
      </c>
      <c r="C5" s="271" t="s">
        <v>61</v>
      </c>
      <c r="D5" s="272"/>
      <c r="E5" s="272"/>
      <c r="F5" s="272"/>
      <c r="G5" s="273"/>
      <c r="H5" s="278" t="s">
        <v>0</v>
      </c>
      <c r="I5" s="279"/>
      <c r="J5" s="282" t="s">
        <v>57</v>
      </c>
      <c r="K5" s="283"/>
      <c r="L5" s="283"/>
      <c r="M5" s="283"/>
      <c r="N5" s="283"/>
      <c r="O5" s="283"/>
      <c r="P5" s="283"/>
      <c r="Q5" s="283"/>
      <c r="R5" s="283"/>
      <c r="S5" s="283"/>
      <c r="T5" s="284"/>
      <c r="U5" s="230" t="s">
        <v>55</v>
      </c>
      <c r="V5" s="231"/>
    </row>
    <row r="6" spans="1:23" ht="93.75" customHeight="1">
      <c r="A6" s="244"/>
      <c r="B6" s="269"/>
      <c r="C6" s="274"/>
      <c r="D6" s="275"/>
      <c r="E6" s="275"/>
      <c r="F6" s="275"/>
      <c r="G6" s="276"/>
      <c r="H6" s="280"/>
      <c r="I6" s="281"/>
      <c r="J6" s="251" t="s">
        <v>81</v>
      </c>
      <c r="K6" s="252"/>
      <c r="L6" s="252"/>
      <c r="M6" s="252"/>
      <c r="N6" s="252"/>
      <c r="O6" s="252"/>
      <c r="P6" s="247"/>
      <c r="Q6" s="246" t="s">
        <v>54</v>
      </c>
      <c r="R6" s="247"/>
      <c r="S6" s="246" t="s">
        <v>0</v>
      </c>
      <c r="T6" s="264"/>
      <c r="U6" s="232"/>
      <c r="V6" s="233"/>
      <c r="W6" s="1" t="s">
        <v>58</v>
      </c>
    </row>
    <row r="7" spans="1:23" ht="15.75" customHeight="1">
      <c r="A7" s="244"/>
      <c r="B7" s="269"/>
      <c r="C7" s="248">
        <v>2021</v>
      </c>
      <c r="D7" s="237" t="s">
        <v>1</v>
      </c>
      <c r="E7" s="237">
        <v>2022</v>
      </c>
      <c r="F7" s="240" t="s">
        <v>1</v>
      </c>
      <c r="G7" s="237" t="s">
        <v>38</v>
      </c>
      <c r="H7" s="240" t="s">
        <v>37</v>
      </c>
      <c r="I7" s="258" t="s">
        <v>1</v>
      </c>
      <c r="J7" s="248">
        <v>2021</v>
      </c>
      <c r="K7" s="237" t="s">
        <v>1</v>
      </c>
      <c r="L7" s="237">
        <v>2022</v>
      </c>
      <c r="M7" s="237" t="s">
        <v>1</v>
      </c>
      <c r="N7" s="234" t="s">
        <v>35</v>
      </c>
      <c r="O7" s="235"/>
      <c r="P7" s="236"/>
      <c r="Q7" s="237">
        <v>2021</v>
      </c>
      <c r="R7" s="237">
        <v>2022</v>
      </c>
      <c r="S7" s="240" t="s">
        <v>37</v>
      </c>
      <c r="T7" s="265" t="s">
        <v>1</v>
      </c>
      <c r="U7" s="285" t="s">
        <v>83</v>
      </c>
      <c r="V7" s="253" t="s">
        <v>28</v>
      </c>
    </row>
    <row r="8" spans="1:23" ht="18" customHeight="1">
      <c r="A8" s="244"/>
      <c r="B8" s="269"/>
      <c r="C8" s="249"/>
      <c r="D8" s="238"/>
      <c r="E8" s="238"/>
      <c r="F8" s="241"/>
      <c r="G8" s="238"/>
      <c r="H8" s="241"/>
      <c r="I8" s="259"/>
      <c r="J8" s="249"/>
      <c r="K8" s="238"/>
      <c r="L8" s="238"/>
      <c r="M8" s="238"/>
      <c r="N8" s="261" t="s">
        <v>29</v>
      </c>
      <c r="O8" s="234" t="s">
        <v>36</v>
      </c>
      <c r="P8" s="236"/>
      <c r="Q8" s="238"/>
      <c r="R8" s="238"/>
      <c r="S8" s="241"/>
      <c r="T8" s="266"/>
      <c r="U8" s="286"/>
      <c r="V8" s="254"/>
    </row>
    <row r="9" spans="1:23" ht="30.75" customHeight="1">
      <c r="A9" s="244"/>
      <c r="B9" s="269"/>
      <c r="C9" s="250"/>
      <c r="D9" s="239"/>
      <c r="E9" s="239"/>
      <c r="F9" s="242"/>
      <c r="G9" s="239"/>
      <c r="H9" s="242"/>
      <c r="I9" s="260"/>
      <c r="J9" s="250"/>
      <c r="K9" s="239"/>
      <c r="L9" s="239"/>
      <c r="M9" s="239"/>
      <c r="N9" s="262"/>
      <c r="O9" s="18" t="s">
        <v>30</v>
      </c>
      <c r="P9" s="18" t="s">
        <v>31</v>
      </c>
      <c r="Q9" s="239"/>
      <c r="R9" s="239"/>
      <c r="S9" s="242"/>
      <c r="T9" s="267"/>
      <c r="U9" s="287"/>
      <c r="V9" s="255"/>
    </row>
    <row r="10" spans="1:23" ht="15" customHeight="1" thickBot="1">
      <c r="A10" s="245"/>
      <c r="B10" s="270"/>
      <c r="C10" s="21">
        <v>1</v>
      </c>
      <c r="D10" s="22">
        <v>2</v>
      </c>
      <c r="E10" s="22">
        <v>3</v>
      </c>
      <c r="F10" s="22">
        <v>4</v>
      </c>
      <c r="G10" s="22">
        <v>5</v>
      </c>
      <c r="H10" s="23">
        <v>6</v>
      </c>
      <c r="I10" s="24">
        <v>7</v>
      </c>
      <c r="J10" s="25">
        <v>8</v>
      </c>
      <c r="K10" s="23">
        <v>9</v>
      </c>
      <c r="L10" s="23">
        <v>10</v>
      </c>
      <c r="M10" s="22">
        <v>11</v>
      </c>
      <c r="N10" s="22">
        <v>12</v>
      </c>
      <c r="O10" s="22">
        <v>13</v>
      </c>
      <c r="P10" s="22">
        <v>14</v>
      </c>
      <c r="Q10" s="22">
        <v>15</v>
      </c>
      <c r="R10" s="23">
        <v>16</v>
      </c>
      <c r="S10" s="23">
        <v>17</v>
      </c>
      <c r="T10" s="24">
        <v>18</v>
      </c>
      <c r="U10" s="120">
        <v>19</v>
      </c>
      <c r="V10" s="24">
        <v>20</v>
      </c>
    </row>
    <row r="11" spans="1:23" ht="21" customHeight="1">
      <c r="A11" s="26">
        <v>1</v>
      </c>
      <c r="B11" s="27" t="s">
        <v>20</v>
      </c>
      <c r="C11" s="121">
        <v>13</v>
      </c>
      <c r="D11" s="16">
        <v>2.3049645390070921E-2</v>
      </c>
      <c r="E11" s="17">
        <v>9</v>
      </c>
      <c r="F11" s="16">
        <v>1.7647058823529412E-2</v>
      </c>
      <c r="G11" s="17">
        <v>0</v>
      </c>
      <c r="H11" s="17">
        <v>-4</v>
      </c>
      <c r="I11" s="122">
        <v>-0.30769230769230771</v>
      </c>
      <c r="J11" s="126">
        <v>16</v>
      </c>
      <c r="K11" s="14">
        <v>6.0445787684170757E-3</v>
      </c>
      <c r="L11" s="15">
        <v>16</v>
      </c>
      <c r="M11" s="14">
        <v>5.7471264367816091E-3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3">
        <v>0</v>
      </c>
      <c r="T11" s="127">
        <v>0</v>
      </c>
      <c r="U11" s="107">
        <v>25</v>
      </c>
      <c r="V11" s="11">
        <v>0</v>
      </c>
    </row>
    <row r="12" spans="1:23" ht="21" customHeight="1">
      <c r="A12" s="26">
        <v>2</v>
      </c>
      <c r="B12" s="27" t="s">
        <v>2</v>
      </c>
      <c r="C12" s="121">
        <v>19</v>
      </c>
      <c r="D12" s="16">
        <v>3.5185185185185187E-2</v>
      </c>
      <c r="E12" s="17">
        <v>16</v>
      </c>
      <c r="F12" s="16">
        <v>3.5955056179775284E-2</v>
      </c>
      <c r="G12" s="17">
        <v>0</v>
      </c>
      <c r="H12" s="17">
        <v>-3</v>
      </c>
      <c r="I12" s="122">
        <v>-0.15789473684210525</v>
      </c>
      <c r="J12" s="126">
        <v>7</v>
      </c>
      <c r="K12" s="14">
        <v>4.0603248259860787E-3</v>
      </c>
      <c r="L12" s="15">
        <v>9</v>
      </c>
      <c r="M12" s="14">
        <v>5.3507728894173602E-3</v>
      </c>
      <c r="N12" s="15">
        <v>0</v>
      </c>
      <c r="O12" s="15">
        <v>0</v>
      </c>
      <c r="P12" s="15">
        <v>0</v>
      </c>
      <c r="Q12" s="15">
        <v>0</v>
      </c>
      <c r="R12" s="15">
        <v>0</v>
      </c>
      <c r="S12" s="13">
        <v>2</v>
      </c>
      <c r="T12" s="127">
        <v>0.2857142857142857</v>
      </c>
      <c r="U12" s="107">
        <v>25</v>
      </c>
      <c r="V12" s="11">
        <v>0</v>
      </c>
    </row>
    <row r="13" spans="1:23" ht="21" customHeight="1">
      <c r="A13" s="26">
        <v>3</v>
      </c>
      <c r="B13" s="27" t="s">
        <v>3</v>
      </c>
      <c r="C13" s="121">
        <v>42</v>
      </c>
      <c r="D13" s="16">
        <v>3.1698113207547167E-2</v>
      </c>
      <c r="E13" s="17">
        <v>33</v>
      </c>
      <c r="F13" s="16">
        <v>2.470059880239521E-2</v>
      </c>
      <c r="G13" s="17">
        <v>0</v>
      </c>
      <c r="H13" s="17">
        <v>-9</v>
      </c>
      <c r="I13" s="122">
        <v>-0.21428571428571427</v>
      </c>
      <c r="J13" s="126">
        <v>84</v>
      </c>
      <c r="K13" s="14">
        <v>9.2206366630076843E-3</v>
      </c>
      <c r="L13" s="15">
        <v>47</v>
      </c>
      <c r="M13" s="14">
        <v>5.5463771536464479E-3</v>
      </c>
      <c r="N13" s="15">
        <v>0</v>
      </c>
      <c r="O13" s="15">
        <v>0</v>
      </c>
      <c r="P13" s="15">
        <v>0</v>
      </c>
      <c r="Q13" s="15">
        <v>1</v>
      </c>
      <c r="R13" s="15">
        <v>0</v>
      </c>
      <c r="S13" s="13">
        <v>-37</v>
      </c>
      <c r="T13" s="127">
        <v>-0.44047619047619047</v>
      </c>
      <c r="U13" s="107">
        <v>80</v>
      </c>
      <c r="V13" s="11">
        <v>0</v>
      </c>
    </row>
    <row r="14" spans="1:23" ht="21" customHeight="1">
      <c r="A14" s="26">
        <v>4</v>
      </c>
      <c r="B14" s="27" t="s">
        <v>21</v>
      </c>
      <c r="C14" s="121">
        <v>39</v>
      </c>
      <c r="D14" s="16">
        <v>2.9191616766467067E-2</v>
      </c>
      <c r="E14" s="17">
        <v>26</v>
      </c>
      <c r="F14" s="16">
        <v>3.0232558139534883E-2</v>
      </c>
      <c r="G14" s="17">
        <v>0</v>
      </c>
      <c r="H14" s="17">
        <v>-13</v>
      </c>
      <c r="I14" s="122">
        <v>-0.33333333333333331</v>
      </c>
      <c r="J14" s="126">
        <v>23</v>
      </c>
      <c r="K14" s="14">
        <v>5.615234375E-3</v>
      </c>
      <c r="L14" s="15">
        <v>9</v>
      </c>
      <c r="M14" s="14">
        <v>2.5751072961373391E-3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3">
        <v>-14</v>
      </c>
      <c r="T14" s="127">
        <v>-0.60869565217391308</v>
      </c>
      <c r="U14" s="107">
        <v>35</v>
      </c>
      <c r="V14" s="11">
        <v>0</v>
      </c>
    </row>
    <row r="15" spans="1:23" ht="21" customHeight="1">
      <c r="A15" s="26">
        <v>5</v>
      </c>
      <c r="B15" s="27" t="s">
        <v>4</v>
      </c>
      <c r="C15" s="121">
        <v>25</v>
      </c>
      <c r="D15" s="16">
        <v>3.968253968253968E-2</v>
      </c>
      <c r="E15" s="17">
        <v>12</v>
      </c>
      <c r="F15" s="16">
        <v>2.7027027027027029E-2</v>
      </c>
      <c r="G15" s="17">
        <v>0</v>
      </c>
      <c r="H15" s="17">
        <v>-13</v>
      </c>
      <c r="I15" s="122">
        <v>-0.52</v>
      </c>
      <c r="J15" s="126">
        <v>15</v>
      </c>
      <c r="K15" s="14">
        <v>6.3451776649746192E-3</v>
      </c>
      <c r="L15" s="15">
        <v>23</v>
      </c>
      <c r="M15" s="14">
        <v>1.013215859030837E-2</v>
      </c>
      <c r="N15" s="15">
        <v>0</v>
      </c>
      <c r="O15" s="15">
        <v>0</v>
      </c>
      <c r="P15" s="15">
        <v>0</v>
      </c>
      <c r="Q15" s="15">
        <v>0</v>
      </c>
      <c r="R15" s="15">
        <v>0</v>
      </c>
      <c r="S15" s="13">
        <v>8</v>
      </c>
      <c r="T15" s="127">
        <v>0.53333333333333333</v>
      </c>
      <c r="U15" s="107">
        <v>35</v>
      </c>
      <c r="V15" s="11">
        <v>0</v>
      </c>
    </row>
    <row r="16" spans="1:23" ht="21" customHeight="1">
      <c r="A16" s="26">
        <v>6</v>
      </c>
      <c r="B16" s="27" t="s">
        <v>5</v>
      </c>
      <c r="C16" s="121">
        <v>5</v>
      </c>
      <c r="D16" s="16">
        <v>1.0638297872340425E-2</v>
      </c>
      <c r="E16" s="17">
        <v>16</v>
      </c>
      <c r="F16" s="16">
        <v>2.782608695652174E-2</v>
      </c>
      <c r="G16" s="17">
        <v>0</v>
      </c>
      <c r="H16" s="17">
        <v>11</v>
      </c>
      <c r="I16" s="122">
        <v>2.2000000000000002</v>
      </c>
      <c r="J16" s="126">
        <v>12</v>
      </c>
      <c r="K16" s="14">
        <v>5.1724137931034482E-3</v>
      </c>
      <c r="L16" s="15">
        <v>14</v>
      </c>
      <c r="M16" s="14">
        <v>5.642885933091495E-3</v>
      </c>
      <c r="N16" s="15">
        <v>0</v>
      </c>
      <c r="O16" s="15">
        <v>0</v>
      </c>
      <c r="P16" s="15">
        <v>0</v>
      </c>
      <c r="Q16" s="15">
        <v>0</v>
      </c>
      <c r="R16" s="15">
        <v>0</v>
      </c>
      <c r="S16" s="13">
        <v>2</v>
      </c>
      <c r="T16" s="127">
        <v>0.16666666666666666</v>
      </c>
      <c r="U16" s="107">
        <v>30</v>
      </c>
      <c r="V16" s="11">
        <v>0</v>
      </c>
    </row>
    <row r="17" spans="1:23" ht="21" customHeight="1">
      <c r="A17" s="26">
        <v>7</v>
      </c>
      <c r="B17" s="27" t="s">
        <v>6</v>
      </c>
      <c r="C17" s="121">
        <v>26</v>
      </c>
      <c r="D17" s="16">
        <v>3.3376123234916559E-2</v>
      </c>
      <c r="E17" s="17">
        <v>6</v>
      </c>
      <c r="F17" s="16">
        <v>1.0619469026548672E-2</v>
      </c>
      <c r="G17" s="17">
        <v>0</v>
      </c>
      <c r="H17" s="17">
        <v>-20</v>
      </c>
      <c r="I17" s="122">
        <v>-0.76923076923076927</v>
      </c>
      <c r="J17" s="126">
        <v>52</v>
      </c>
      <c r="K17" s="14">
        <v>1.1907487978016945E-2</v>
      </c>
      <c r="L17" s="15">
        <v>25</v>
      </c>
      <c r="M17" s="14">
        <v>6.7953248165262296E-3</v>
      </c>
      <c r="N17" s="15">
        <v>0</v>
      </c>
      <c r="O17" s="15">
        <v>0</v>
      </c>
      <c r="P17" s="15">
        <v>0</v>
      </c>
      <c r="Q17" s="15">
        <v>0</v>
      </c>
      <c r="R17" s="15">
        <v>0</v>
      </c>
      <c r="S17" s="13">
        <v>-27</v>
      </c>
      <c r="T17" s="127">
        <v>-0.51923076923076927</v>
      </c>
      <c r="U17" s="107">
        <v>31</v>
      </c>
      <c r="V17" s="11">
        <v>0</v>
      </c>
    </row>
    <row r="18" spans="1:23" ht="21" customHeight="1">
      <c r="A18" s="26">
        <v>8</v>
      </c>
      <c r="B18" s="27" t="s">
        <v>59</v>
      </c>
      <c r="C18" s="121">
        <v>5</v>
      </c>
      <c r="D18" s="16">
        <v>9.5419847328244278E-3</v>
      </c>
      <c r="E18" s="17">
        <v>21</v>
      </c>
      <c r="F18" s="16">
        <v>3.7769784172661872E-2</v>
      </c>
      <c r="G18" s="17">
        <v>0</v>
      </c>
      <c r="H18" s="17">
        <v>16</v>
      </c>
      <c r="I18" s="122">
        <v>3.2</v>
      </c>
      <c r="J18" s="126">
        <v>5</v>
      </c>
      <c r="K18" s="14">
        <v>5.7142857142857143E-3</v>
      </c>
      <c r="L18" s="15">
        <v>2</v>
      </c>
      <c r="M18" s="14">
        <v>2.1436227224008574E-3</v>
      </c>
      <c r="N18" s="15">
        <v>0</v>
      </c>
      <c r="O18" s="15">
        <v>0</v>
      </c>
      <c r="P18" s="15">
        <v>0</v>
      </c>
      <c r="Q18" s="15">
        <v>0</v>
      </c>
      <c r="R18" s="15">
        <v>0</v>
      </c>
      <c r="S18" s="13">
        <v>-3</v>
      </c>
      <c r="T18" s="127">
        <v>-0.6</v>
      </c>
      <c r="U18" s="107">
        <v>23</v>
      </c>
      <c r="V18" s="11">
        <v>0</v>
      </c>
    </row>
    <row r="19" spans="1:23" ht="21" customHeight="1">
      <c r="A19" s="28">
        <v>9</v>
      </c>
      <c r="B19" s="27" t="s">
        <v>66</v>
      </c>
      <c r="C19" s="121">
        <v>6</v>
      </c>
      <c r="D19" s="16">
        <v>3.1965903036760787E-3</v>
      </c>
      <c r="E19" s="17">
        <v>12</v>
      </c>
      <c r="F19" s="16">
        <v>5.8139534883720929E-3</v>
      </c>
      <c r="G19" s="17">
        <v>0</v>
      </c>
      <c r="H19" s="17">
        <v>6</v>
      </c>
      <c r="I19" s="122">
        <v>1</v>
      </c>
      <c r="J19" s="126">
        <v>50</v>
      </c>
      <c r="K19" s="14">
        <v>5.8288645371881555E-3</v>
      </c>
      <c r="L19" s="15">
        <v>23</v>
      </c>
      <c r="M19" s="14">
        <v>2.729646332779492E-3</v>
      </c>
      <c r="N19" s="15">
        <v>0</v>
      </c>
      <c r="O19" s="15">
        <v>0</v>
      </c>
      <c r="P19" s="15">
        <v>0</v>
      </c>
      <c r="Q19" s="15">
        <v>0</v>
      </c>
      <c r="R19" s="15">
        <v>0</v>
      </c>
      <c r="S19" s="13">
        <v>-27</v>
      </c>
      <c r="T19" s="127">
        <v>-0.54</v>
      </c>
      <c r="U19" s="107">
        <v>35</v>
      </c>
      <c r="V19" s="11">
        <v>0</v>
      </c>
    </row>
    <row r="20" spans="1:23" ht="21" customHeight="1">
      <c r="A20" s="26">
        <v>10</v>
      </c>
      <c r="B20" s="27" t="s">
        <v>7</v>
      </c>
      <c r="C20" s="121">
        <v>10</v>
      </c>
      <c r="D20" s="16">
        <v>2.7932960893854747E-2</v>
      </c>
      <c r="E20" s="17">
        <v>5</v>
      </c>
      <c r="F20" s="16">
        <v>1.7123287671232876E-2</v>
      </c>
      <c r="G20" s="17">
        <v>0</v>
      </c>
      <c r="H20" s="17">
        <v>-5</v>
      </c>
      <c r="I20" s="122">
        <v>-0.5</v>
      </c>
      <c r="J20" s="126">
        <v>21</v>
      </c>
      <c r="K20" s="14">
        <v>8.764607679465776E-3</v>
      </c>
      <c r="L20" s="15">
        <v>7</v>
      </c>
      <c r="M20" s="14">
        <v>3.1488978857399908E-3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3">
        <v>-14</v>
      </c>
      <c r="T20" s="127">
        <v>-0.66666666666666663</v>
      </c>
      <c r="U20" s="107">
        <v>12</v>
      </c>
      <c r="V20" s="11">
        <v>0</v>
      </c>
      <c r="W20" s="1" t="s">
        <v>60</v>
      </c>
    </row>
    <row r="21" spans="1:23" ht="21" customHeight="1">
      <c r="A21" s="26">
        <v>11</v>
      </c>
      <c r="B21" s="27" t="s">
        <v>23</v>
      </c>
      <c r="C21" s="121">
        <v>8</v>
      </c>
      <c r="D21" s="16">
        <v>3.0303030303030304E-2</v>
      </c>
      <c r="E21" s="17">
        <v>1</v>
      </c>
      <c r="F21" s="16">
        <v>6.993006993006993E-3</v>
      </c>
      <c r="G21" s="17">
        <v>0</v>
      </c>
      <c r="H21" s="17">
        <v>-7</v>
      </c>
      <c r="I21" s="122">
        <v>-0.875</v>
      </c>
      <c r="J21" s="126">
        <v>18</v>
      </c>
      <c r="K21" s="14">
        <v>7.3349633251833741E-3</v>
      </c>
      <c r="L21" s="15">
        <v>2</v>
      </c>
      <c r="M21" s="14">
        <v>9.9502487562189048E-4</v>
      </c>
      <c r="N21" s="15">
        <v>0</v>
      </c>
      <c r="O21" s="15">
        <v>0</v>
      </c>
      <c r="P21" s="15">
        <v>0</v>
      </c>
      <c r="Q21" s="15">
        <v>0</v>
      </c>
      <c r="R21" s="15">
        <v>0</v>
      </c>
      <c r="S21" s="13">
        <v>-16</v>
      </c>
      <c r="T21" s="127">
        <v>-0.88888888888888884</v>
      </c>
      <c r="U21" s="107">
        <v>3</v>
      </c>
      <c r="V21" s="11">
        <v>0</v>
      </c>
    </row>
    <row r="22" spans="1:23" ht="21" customHeight="1">
      <c r="A22" s="26">
        <v>12</v>
      </c>
      <c r="B22" s="27" t="s">
        <v>8</v>
      </c>
      <c r="C22" s="121">
        <v>17</v>
      </c>
      <c r="D22" s="16">
        <v>1.9362186788154899E-2</v>
      </c>
      <c r="E22" s="17">
        <v>24</v>
      </c>
      <c r="F22" s="16">
        <v>2.5862068965517241E-2</v>
      </c>
      <c r="G22" s="17">
        <v>0</v>
      </c>
      <c r="H22" s="17">
        <v>7</v>
      </c>
      <c r="I22" s="122">
        <v>0.41176470588235292</v>
      </c>
      <c r="J22" s="126">
        <v>18</v>
      </c>
      <c r="K22" s="14">
        <v>6.0790273556231003E-3</v>
      </c>
      <c r="L22" s="15">
        <v>14</v>
      </c>
      <c r="M22" s="14">
        <v>4.6728971962616819E-3</v>
      </c>
      <c r="N22" s="15">
        <v>0</v>
      </c>
      <c r="O22" s="15">
        <v>0</v>
      </c>
      <c r="P22" s="15">
        <v>0</v>
      </c>
      <c r="Q22" s="15">
        <v>0</v>
      </c>
      <c r="R22" s="15">
        <v>0</v>
      </c>
      <c r="S22" s="13">
        <v>-4</v>
      </c>
      <c r="T22" s="127">
        <v>-0.22222222222222221</v>
      </c>
      <c r="U22" s="107">
        <v>38</v>
      </c>
      <c r="V22" s="11">
        <v>0</v>
      </c>
    </row>
    <row r="23" spans="1:23" ht="21" customHeight="1">
      <c r="A23" s="26">
        <v>13</v>
      </c>
      <c r="B23" s="27" t="s">
        <v>9</v>
      </c>
      <c r="C23" s="121">
        <v>7</v>
      </c>
      <c r="D23" s="16">
        <v>1.4767932489451477E-2</v>
      </c>
      <c r="E23" s="17">
        <v>4</v>
      </c>
      <c r="F23" s="16">
        <v>9.5011876484560574E-3</v>
      </c>
      <c r="G23" s="17">
        <v>0</v>
      </c>
      <c r="H23" s="17">
        <v>-3</v>
      </c>
      <c r="I23" s="122">
        <v>-0.42857142857142855</v>
      </c>
      <c r="J23" s="126">
        <v>5</v>
      </c>
      <c r="K23" s="14">
        <v>1.8989745537409798E-3</v>
      </c>
      <c r="L23" s="15">
        <v>8</v>
      </c>
      <c r="M23" s="14">
        <v>3.6084799278304014E-3</v>
      </c>
      <c r="N23" s="15">
        <v>0</v>
      </c>
      <c r="O23" s="15">
        <v>0</v>
      </c>
      <c r="P23" s="15">
        <v>0</v>
      </c>
      <c r="Q23" s="15">
        <v>0</v>
      </c>
      <c r="R23" s="15">
        <v>0</v>
      </c>
      <c r="S23" s="13">
        <v>3</v>
      </c>
      <c r="T23" s="127">
        <v>0.6</v>
      </c>
      <c r="U23" s="107">
        <v>12</v>
      </c>
      <c r="V23" s="11">
        <v>0</v>
      </c>
    </row>
    <row r="24" spans="1:23" ht="21" customHeight="1">
      <c r="A24" s="26">
        <v>14</v>
      </c>
      <c r="B24" s="27" t="s">
        <v>24</v>
      </c>
      <c r="C24" s="121">
        <v>5</v>
      </c>
      <c r="D24" s="16">
        <v>6.2735257214554582E-3</v>
      </c>
      <c r="E24" s="17">
        <v>15</v>
      </c>
      <c r="F24" s="16">
        <v>1.8270401948842874E-2</v>
      </c>
      <c r="G24" s="17">
        <v>0</v>
      </c>
      <c r="H24" s="17">
        <v>10</v>
      </c>
      <c r="I24" s="122">
        <v>2</v>
      </c>
      <c r="J24" s="126">
        <v>19</v>
      </c>
      <c r="K24" s="14">
        <v>4.2448614834673815E-3</v>
      </c>
      <c r="L24" s="15">
        <v>13</v>
      </c>
      <c r="M24" s="14">
        <v>2.7524878255346177E-3</v>
      </c>
      <c r="N24" s="15">
        <v>0</v>
      </c>
      <c r="O24" s="15">
        <v>0</v>
      </c>
      <c r="P24" s="15">
        <v>0</v>
      </c>
      <c r="Q24" s="15">
        <v>0</v>
      </c>
      <c r="R24" s="15">
        <v>0</v>
      </c>
      <c r="S24" s="13">
        <v>-6</v>
      </c>
      <c r="T24" s="127">
        <v>-0.31578947368421051</v>
      </c>
      <c r="U24" s="107">
        <v>28</v>
      </c>
      <c r="V24" s="11">
        <v>0</v>
      </c>
    </row>
    <row r="25" spans="1:23" ht="21" customHeight="1">
      <c r="A25" s="26">
        <v>15</v>
      </c>
      <c r="B25" s="27" t="s">
        <v>10</v>
      </c>
      <c r="C25" s="121">
        <v>17</v>
      </c>
      <c r="D25" s="16">
        <v>2.5373134328358207E-2</v>
      </c>
      <c r="E25" s="17">
        <v>16</v>
      </c>
      <c r="F25" s="16">
        <v>2.6936026936026935E-2</v>
      </c>
      <c r="G25" s="17">
        <v>0</v>
      </c>
      <c r="H25" s="17">
        <v>-1</v>
      </c>
      <c r="I25" s="122">
        <v>-5.8823529411764705E-2</v>
      </c>
      <c r="J25" s="126">
        <v>25</v>
      </c>
      <c r="K25" s="14">
        <v>7.7954474586841285E-3</v>
      </c>
      <c r="L25" s="15">
        <v>14</v>
      </c>
      <c r="M25" s="14">
        <v>4.6744574290484139E-3</v>
      </c>
      <c r="N25" s="15">
        <v>0</v>
      </c>
      <c r="O25" s="15">
        <v>0</v>
      </c>
      <c r="P25" s="15">
        <v>0</v>
      </c>
      <c r="Q25" s="15">
        <v>0</v>
      </c>
      <c r="R25" s="15">
        <v>0</v>
      </c>
      <c r="S25" s="13">
        <v>-11</v>
      </c>
      <c r="T25" s="127">
        <v>-0.44</v>
      </c>
      <c r="U25" s="107">
        <v>30</v>
      </c>
      <c r="V25" s="11">
        <v>0</v>
      </c>
    </row>
    <row r="26" spans="1:23" ht="21" customHeight="1">
      <c r="A26" s="26">
        <v>16</v>
      </c>
      <c r="B26" s="27" t="s">
        <v>11</v>
      </c>
      <c r="C26" s="121">
        <v>9</v>
      </c>
      <c r="D26" s="16">
        <v>2.0134228187919462E-2</v>
      </c>
      <c r="E26" s="17">
        <v>9</v>
      </c>
      <c r="F26" s="16">
        <v>2.0642201834862386E-2</v>
      </c>
      <c r="G26" s="17">
        <v>0</v>
      </c>
      <c r="H26" s="17">
        <v>0</v>
      </c>
      <c r="I26" s="122">
        <v>0</v>
      </c>
      <c r="J26" s="126">
        <v>7</v>
      </c>
      <c r="K26" s="14">
        <v>3.6919831223628692E-3</v>
      </c>
      <c r="L26" s="15">
        <v>12</v>
      </c>
      <c r="M26" s="14">
        <v>6.379585326953748E-3</v>
      </c>
      <c r="N26" s="15">
        <v>0</v>
      </c>
      <c r="O26" s="15">
        <v>0</v>
      </c>
      <c r="P26" s="15">
        <v>0</v>
      </c>
      <c r="Q26" s="15">
        <v>0</v>
      </c>
      <c r="R26" s="15">
        <v>0</v>
      </c>
      <c r="S26" s="13">
        <v>5</v>
      </c>
      <c r="T26" s="127">
        <v>0.7142857142857143</v>
      </c>
      <c r="U26" s="107">
        <v>21</v>
      </c>
      <c r="V26" s="11">
        <v>0</v>
      </c>
    </row>
    <row r="27" spans="1:23" ht="21" customHeight="1">
      <c r="A27" s="26">
        <v>17</v>
      </c>
      <c r="B27" s="27" t="s">
        <v>12</v>
      </c>
      <c r="C27" s="121">
        <v>24</v>
      </c>
      <c r="D27" s="16">
        <v>4.2933810375670838E-2</v>
      </c>
      <c r="E27" s="17">
        <v>15</v>
      </c>
      <c r="F27" s="16">
        <v>3.2822757111597371E-2</v>
      </c>
      <c r="G27" s="17">
        <v>0</v>
      </c>
      <c r="H27" s="17">
        <v>-9</v>
      </c>
      <c r="I27" s="122">
        <v>-0.375</v>
      </c>
      <c r="J27" s="126">
        <v>8</v>
      </c>
      <c r="K27" s="14">
        <v>5.6179775280898875E-3</v>
      </c>
      <c r="L27" s="15">
        <v>8</v>
      </c>
      <c r="M27" s="14">
        <v>6.2353858144972721E-3</v>
      </c>
      <c r="N27" s="15">
        <v>0</v>
      </c>
      <c r="O27" s="15">
        <v>0</v>
      </c>
      <c r="P27" s="15">
        <v>0</v>
      </c>
      <c r="Q27" s="15">
        <v>0</v>
      </c>
      <c r="R27" s="15">
        <v>0</v>
      </c>
      <c r="S27" s="13">
        <v>0</v>
      </c>
      <c r="T27" s="127">
        <v>0</v>
      </c>
      <c r="U27" s="107">
        <v>23</v>
      </c>
      <c r="V27" s="11">
        <v>0</v>
      </c>
    </row>
    <row r="28" spans="1:23" ht="21" customHeight="1">
      <c r="A28" s="26">
        <v>18</v>
      </c>
      <c r="B28" s="27" t="s">
        <v>13</v>
      </c>
      <c r="C28" s="121">
        <v>3</v>
      </c>
      <c r="D28" s="16">
        <v>1.0676156583629894E-2</v>
      </c>
      <c r="E28" s="17">
        <v>1</v>
      </c>
      <c r="F28" s="16">
        <v>3.5460992907801418E-3</v>
      </c>
      <c r="G28" s="17">
        <v>0</v>
      </c>
      <c r="H28" s="17">
        <v>-2</v>
      </c>
      <c r="I28" s="122">
        <v>-0.66666666666666663</v>
      </c>
      <c r="J28" s="126">
        <v>1</v>
      </c>
      <c r="K28" s="14">
        <v>1.026694045174538E-3</v>
      </c>
      <c r="L28" s="15">
        <v>3</v>
      </c>
      <c r="M28" s="14">
        <v>2.8382213812677389E-3</v>
      </c>
      <c r="N28" s="15">
        <v>0</v>
      </c>
      <c r="O28" s="15">
        <v>0</v>
      </c>
      <c r="P28" s="15">
        <v>0</v>
      </c>
      <c r="Q28" s="15">
        <v>0</v>
      </c>
      <c r="R28" s="15">
        <v>0</v>
      </c>
      <c r="S28" s="13">
        <v>2</v>
      </c>
      <c r="T28" s="127">
        <v>2</v>
      </c>
      <c r="U28" s="107">
        <v>4</v>
      </c>
      <c r="V28" s="11">
        <v>0</v>
      </c>
    </row>
    <row r="29" spans="1:23" ht="21" customHeight="1">
      <c r="A29" s="26">
        <v>19</v>
      </c>
      <c r="B29" s="27" t="s">
        <v>14</v>
      </c>
      <c r="C29" s="121">
        <v>24</v>
      </c>
      <c r="D29" s="16">
        <v>2.4922118380062305E-2</v>
      </c>
      <c r="E29" s="17">
        <v>21</v>
      </c>
      <c r="F29" s="16">
        <v>2.7131782945736434E-2</v>
      </c>
      <c r="G29" s="17">
        <v>0</v>
      </c>
      <c r="H29" s="17">
        <v>-3</v>
      </c>
      <c r="I29" s="122">
        <v>-0.125</v>
      </c>
      <c r="J29" s="126">
        <v>17</v>
      </c>
      <c r="K29" s="14">
        <v>2.7009850651414044E-3</v>
      </c>
      <c r="L29" s="15">
        <v>7</v>
      </c>
      <c r="M29" s="14">
        <v>1.288659793814433E-3</v>
      </c>
      <c r="N29" s="15">
        <v>0</v>
      </c>
      <c r="O29" s="15">
        <v>0</v>
      </c>
      <c r="P29" s="15">
        <v>0</v>
      </c>
      <c r="Q29" s="15">
        <v>0</v>
      </c>
      <c r="R29" s="15">
        <v>0</v>
      </c>
      <c r="S29" s="13">
        <v>-10</v>
      </c>
      <c r="T29" s="127">
        <v>-0.58823529411764708</v>
      </c>
      <c r="U29" s="107">
        <v>28</v>
      </c>
      <c r="V29" s="11">
        <v>0</v>
      </c>
    </row>
    <row r="30" spans="1:23" ht="21" customHeight="1">
      <c r="A30" s="26">
        <v>20</v>
      </c>
      <c r="B30" s="27" t="s">
        <v>15</v>
      </c>
      <c r="C30" s="121">
        <v>9</v>
      </c>
      <c r="D30" s="16">
        <v>2.1226415094339621E-2</v>
      </c>
      <c r="E30" s="17">
        <v>5</v>
      </c>
      <c r="F30" s="16">
        <v>1.5479876160990712E-2</v>
      </c>
      <c r="G30" s="17">
        <v>0</v>
      </c>
      <c r="H30" s="17">
        <v>-4</v>
      </c>
      <c r="I30" s="122">
        <v>-0.44444444444444442</v>
      </c>
      <c r="J30" s="126">
        <v>25</v>
      </c>
      <c r="K30" s="14">
        <v>1.2683916793505834E-2</v>
      </c>
      <c r="L30" s="15">
        <v>5</v>
      </c>
      <c r="M30" s="14">
        <v>3.0543677458766036E-3</v>
      </c>
      <c r="N30" s="15">
        <v>0</v>
      </c>
      <c r="O30" s="15">
        <v>0</v>
      </c>
      <c r="P30" s="15">
        <v>0</v>
      </c>
      <c r="Q30" s="15">
        <v>0</v>
      </c>
      <c r="R30" s="15">
        <v>0</v>
      </c>
      <c r="S30" s="13">
        <v>-20</v>
      </c>
      <c r="T30" s="127">
        <v>-0.8</v>
      </c>
      <c r="U30" s="107">
        <v>10</v>
      </c>
      <c r="V30" s="11">
        <v>0</v>
      </c>
    </row>
    <row r="31" spans="1:23" ht="21" customHeight="1">
      <c r="A31" s="26">
        <v>21</v>
      </c>
      <c r="B31" s="27" t="s">
        <v>16</v>
      </c>
      <c r="C31" s="121">
        <v>9</v>
      </c>
      <c r="D31" s="16">
        <v>1.8145161290322582E-2</v>
      </c>
      <c r="E31" s="17">
        <v>13</v>
      </c>
      <c r="F31" s="16">
        <v>2.5999999999999999E-2</v>
      </c>
      <c r="G31" s="17">
        <v>0</v>
      </c>
      <c r="H31" s="17">
        <v>4</v>
      </c>
      <c r="I31" s="122">
        <v>0.44444444444444442</v>
      </c>
      <c r="J31" s="126">
        <v>13</v>
      </c>
      <c r="K31" s="14">
        <v>7.5057736720554272E-3</v>
      </c>
      <c r="L31" s="15">
        <v>12</v>
      </c>
      <c r="M31" s="14">
        <v>6.7189249720044789E-3</v>
      </c>
      <c r="N31" s="15">
        <v>0</v>
      </c>
      <c r="O31" s="15">
        <v>0</v>
      </c>
      <c r="P31" s="15">
        <v>0</v>
      </c>
      <c r="Q31" s="15">
        <v>0</v>
      </c>
      <c r="R31" s="15">
        <v>0</v>
      </c>
      <c r="S31" s="13">
        <v>-1</v>
      </c>
      <c r="T31" s="127">
        <v>-7.6923076923076927E-2</v>
      </c>
      <c r="U31" s="107">
        <v>25</v>
      </c>
      <c r="V31" s="11">
        <v>0</v>
      </c>
    </row>
    <row r="32" spans="1:23" ht="21" customHeight="1">
      <c r="A32" s="26">
        <v>22</v>
      </c>
      <c r="B32" s="27" t="s">
        <v>17</v>
      </c>
      <c r="C32" s="121">
        <v>8</v>
      </c>
      <c r="D32" s="16">
        <v>1.9512195121951219E-2</v>
      </c>
      <c r="E32" s="17">
        <v>6</v>
      </c>
      <c r="F32" s="16">
        <v>1.5957446808510637E-2</v>
      </c>
      <c r="G32" s="17">
        <v>0</v>
      </c>
      <c r="H32" s="17">
        <v>-2</v>
      </c>
      <c r="I32" s="122">
        <v>-0.25</v>
      </c>
      <c r="J32" s="126">
        <v>18</v>
      </c>
      <c r="K32" s="14">
        <v>8.7633885102239538E-3</v>
      </c>
      <c r="L32" s="15">
        <v>35</v>
      </c>
      <c r="M32" s="14">
        <v>1.5716210148181409E-2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3">
        <v>17</v>
      </c>
      <c r="T32" s="127">
        <v>0.94444444444444442</v>
      </c>
      <c r="U32" s="107">
        <v>41</v>
      </c>
      <c r="V32" s="11">
        <v>0</v>
      </c>
    </row>
    <row r="33" spans="1:22" ht="21" customHeight="1">
      <c r="A33" s="26">
        <v>23</v>
      </c>
      <c r="B33" s="27" t="s">
        <v>19</v>
      </c>
      <c r="C33" s="121">
        <v>8</v>
      </c>
      <c r="D33" s="16">
        <v>2.056555269922879E-2</v>
      </c>
      <c r="E33" s="17">
        <v>7</v>
      </c>
      <c r="F33" s="16">
        <v>1.7456359102244388E-2</v>
      </c>
      <c r="G33" s="17">
        <v>0</v>
      </c>
      <c r="H33" s="17">
        <v>-1</v>
      </c>
      <c r="I33" s="122">
        <v>-0.125</v>
      </c>
      <c r="J33" s="126">
        <v>9</v>
      </c>
      <c r="K33" s="14">
        <v>8.9910089910089919E-3</v>
      </c>
      <c r="L33" s="15">
        <v>7</v>
      </c>
      <c r="M33" s="14">
        <v>6.3405797101449279E-3</v>
      </c>
      <c r="N33" s="15">
        <v>0</v>
      </c>
      <c r="O33" s="15">
        <v>0</v>
      </c>
      <c r="P33" s="15">
        <v>0</v>
      </c>
      <c r="Q33" s="15">
        <v>0</v>
      </c>
      <c r="R33" s="15">
        <v>0</v>
      </c>
      <c r="S33" s="13">
        <v>-2</v>
      </c>
      <c r="T33" s="127">
        <v>-0.22222222222222221</v>
      </c>
      <c r="U33" s="107">
        <v>14</v>
      </c>
      <c r="V33" s="11">
        <v>0</v>
      </c>
    </row>
    <row r="34" spans="1:22" ht="21" customHeight="1" thickBot="1">
      <c r="A34" s="28">
        <v>24</v>
      </c>
      <c r="B34" s="30" t="s">
        <v>18</v>
      </c>
      <c r="C34" s="123">
        <v>28</v>
      </c>
      <c r="D34" s="111">
        <v>5.4580896686159841E-2</v>
      </c>
      <c r="E34" s="109">
        <v>11</v>
      </c>
      <c r="F34" s="111">
        <v>2.9177718832891247E-2</v>
      </c>
      <c r="G34" s="109">
        <v>0</v>
      </c>
      <c r="H34" s="109">
        <v>-17</v>
      </c>
      <c r="I34" s="124">
        <v>-0.6071428571428571</v>
      </c>
      <c r="J34" s="128">
        <v>22</v>
      </c>
      <c r="K34" s="116">
        <v>1.3087447947650209E-2</v>
      </c>
      <c r="L34" s="114">
        <v>18</v>
      </c>
      <c r="M34" s="116">
        <v>1.2096774193548387E-2</v>
      </c>
      <c r="N34" s="114">
        <v>0</v>
      </c>
      <c r="O34" s="114">
        <v>0</v>
      </c>
      <c r="P34" s="114">
        <v>0</v>
      </c>
      <c r="Q34" s="114">
        <v>0</v>
      </c>
      <c r="R34" s="114">
        <v>0</v>
      </c>
      <c r="S34" s="118">
        <v>-4</v>
      </c>
      <c r="T34" s="129">
        <v>-0.18181818181818182</v>
      </c>
      <c r="U34" s="108">
        <v>29</v>
      </c>
      <c r="V34" s="106">
        <v>0</v>
      </c>
    </row>
    <row r="35" spans="1:22" ht="20.25" thickBot="1">
      <c r="A35" s="256" t="s">
        <v>40</v>
      </c>
      <c r="B35" s="257"/>
      <c r="C35" s="110">
        <v>366</v>
      </c>
      <c r="D35" s="112">
        <v>2.2920841683366732E-2</v>
      </c>
      <c r="E35" s="110">
        <v>304</v>
      </c>
      <c r="F35" s="112">
        <v>2.0994475138121547E-2</v>
      </c>
      <c r="G35" s="110">
        <v>0</v>
      </c>
      <c r="H35" s="110">
        <v>-62</v>
      </c>
      <c r="I35" s="113">
        <v>-0.16939890710382513</v>
      </c>
      <c r="J35" s="115">
        <v>490</v>
      </c>
      <c r="K35" s="117">
        <v>6.8664957049368704E-3</v>
      </c>
      <c r="L35" s="115">
        <v>333</v>
      </c>
      <c r="M35" s="117">
        <v>4.9730440106927915E-3</v>
      </c>
      <c r="N35" s="115">
        <v>0</v>
      </c>
      <c r="O35" s="115">
        <v>0</v>
      </c>
      <c r="P35" s="115">
        <v>0</v>
      </c>
      <c r="Q35" s="115">
        <v>1</v>
      </c>
      <c r="R35" s="115">
        <v>0</v>
      </c>
      <c r="S35" s="115">
        <v>-157</v>
      </c>
      <c r="T35" s="117">
        <v>-0.32040816326530613</v>
      </c>
      <c r="U35" s="125">
        <v>637</v>
      </c>
      <c r="V35" s="119">
        <v>0</v>
      </c>
    </row>
    <row r="39" spans="1:22">
      <c r="G39" s="35"/>
    </row>
  </sheetData>
  <mergeCells count="33">
    <mergeCell ref="B1:I1"/>
    <mergeCell ref="S6:T6"/>
    <mergeCell ref="F7:F9"/>
    <mergeCell ref="J7:J9"/>
    <mergeCell ref="T7:T9"/>
    <mergeCell ref="B5:B10"/>
    <mergeCell ref="C5:G6"/>
    <mergeCell ref="R1:V1"/>
    <mergeCell ref="L7:L9"/>
    <mergeCell ref="H5:I6"/>
    <mergeCell ref="J5:T5"/>
    <mergeCell ref="U7:U9"/>
    <mergeCell ref="R7:R9"/>
    <mergeCell ref="D7:D9"/>
    <mergeCell ref="A2:V4"/>
    <mergeCell ref="O8:P8"/>
    <mergeCell ref="A35:B35"/>
    <mergeCell ref="M7:M9"/>
    <mergeCell ref="I7:I9"/>
    <mergeCell ref="E7:E9"/>
    <mergeCell ref="N8:N9"/>
    <mergeCell ref="U5:V6"/>
    <mergeCell ref="N7:P7"/>
    <mergeCell ref="K7:K9"/>
    <mergeCell ref="S7:S9"/>
    <mergeCell ref="A5:A10"/>
    <mergeCell ref="G7:G9"/>
    <mergeCell ref="H7:H9"/>
    <mergeCell ref="Q6:R6"/>
    <mergeCell ref="C7:C9"/>
    <mergeCell ref="J6:P6"/>
    <mergeCell ref="V7:V9"/>
    <mergeCell ref="Q7:Q9"/>
  </mergeCells>
  <phoneticPr fontId="0" type="noConversion"/>
  <printOptions horizontalCentered="1" verticalCentered="1"/>
  <pageMargins left="0.23622047244094491" right="0.19685039370078741" top="0.51181102362204722" bottom="0.47244094488188981" header="0.51181102362204722" footer="0.39370078740157483"/>
  <pageSetup paperSize="9" scale="64" fitToHeight="0" orientation="landscape" r:id="rId1"/>
  <headerFooter alignWithMargins="0"/>
  <colBreaks count="1" manualBreakCount="1">
    <brk id="22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3"/>
  <sheetViews>
    <sheetView tabSelected="1" view="pageBreakPreview" zoomScaleSheetLayoutView="100" workbookViewId="0">
      <pane xSplit="2" ySplit="3" topLeftCell="C11" activePane="bottomRight" state="frozen"/>
      <selection pane="topRight" activeCell="C1" sqref="C1"/>
      <selection pane="bottomLeft" activeCell="A4" sqref="A4"/>
      <selection pane="bottomRight" activeCell="T3" sqref="T3"/>
    </sheetView>
  </sheetViews>
  <sheetFormatPr defaultRowHeight="12.75"/>
  <cols>
    <col min="1" max="1" width="4.85546875" style="1" customWidth="1"/>
    <col min="2" max="2" width="22.5703125" style="1" customWidth="1"/>
    <col min="3" max="3" width="10.5703125" style="1" customWidth="1"/>
    <col min="4" max="4" width="9" style="1" customWidth="1"/>
    <col min="5" max="5" width="8.5703125" style="1" customWidth="1"/>
    <col min="6" max="6" width="9" style="1" customWidth="1"/>
    <col min="7" max="7" width="9.28515625" style="1" customWidth="1"/>
    <col min="8" max="8" width="9" style="1" customWidth="1"/>
    <col min="9" max="9" width="10.5703125" style="1" customWidth="1"/>
    <col min="10" max="10" width="9" style="1" customWidth="1"/>
    <col min="11" max="11" width="9.5703125" style="1" customWidth="1"/>
    <col min="12" max="12" width="9" style="1" customWidth="1"/>
    <col min="13" max="14" width="10.5703125" style="1" customWidth="1"/>
    <col min="15" max="16384" width="9.140625" style="1"/>
  </cols>
  <sheetData>
    <row r="1" spans="1:25" ht="53.25" customHeight="1" thickBot="1">
      <c r="A1" s="293" t="s">
        <v>85</v>
      </c>
      <c r="B1" s="293"/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  <c r="N1" s="293"/>
      <c r="O1" s="293"/>
      <c r="P1" s="293"/>
    </row>
    <row r="2" spans="1:25" s="2" customFormat="1" ht="81.75" customHeight="1">
      <c r="A2" s="297" t="s">
        <v>44</v>
      </c>
      <c r="B2" s="298"/>
      <c r="C2" s="301" t="s">
        <v>62</v>
      </c>
      <c r="D2" s="302"/>
      <c r="E2" s="302"/>
      <c r="F2" s="303"/>
      <c r="G2" s="294" t="s">
        <v>63</v>
      </c>
      <c r="H2" s="295"/>
      <c r="I2" s="301" t="s">
        <v>64</v>
      </c>
      <c r="J2" s="302"/>
      <c r="K2" s="302"/>
      <c r="L2" s="303"/>
      <c r="M2" s="294" t="s">
        <v>63</v>
      </c>
      <c r="N2" s="295"/>
      <c r="O2" s="296" t="s">
        <v>65</v>
      </c>
      <c r="P2" s="295"/>
    </row>
    <row r="3" spans="1:25" ht="22.5" customHeight="1">
      <c r="A3" s="299"/>
      <c r="B3" s="300"/>
      <c r="C3" s="76">
        <v>2021</v>
      </c>
      <c r="D3" s="77" t="s">
        <v>1</v>
      </c>
      <c r="E3" s="78">
        <v>2022</v>
      </c>
      <c r="F3" s="79" t="s">
        <v>1</v>
      </c>
      <c r="G3" s="80" t="s">
        <v>37</v>
      </c>
      <c r="H3" s="81" t="s">
        <v>1</v>
      </c>
      <c r="I3" s="82">
        <v>2021</v>
      </c>
      <c r="J3" s="77" t="s">
        <v>1</v>
      </c>
      <c r="K3" s="78">
        <v>2022</v>
      </c>
      <c r="L3" s="79" t="s">
        <v>1</v>
      </c>
      <c r="M3" s="80" t="s">
        <v>37</v>
      </c>
      <c r="N3" s="132" t="s">
        <v>1</v>
      </c>
      <c r="O3" s="82">
        <v>2021</v>
      </c>
      <c r="P3" s="83">
        <v>2022</v>
      </c>
      <c r="Q3" s="304"/>
      <c r="R3" s="305"/>
      <c r="S3" s="305"/>
      <c r="T3" s="304"/>
      <c r="U3" s="304"/>
      <c r="V3" s="304"/>
      <c r="W3" s="2"/>
      <c r="X3" s="2"/>
      <c r="Y3" s="2"/>
    </row>
    <row r="4" spans="1:25" s="19" customFormat="1" ht="21" customHeight="1">
      <c r="A4" s="84">
        <v>1</v>
      </c>
      <c r="B4" s="133" t="s">
        <v>20</v>
      </c>
      <c r="C4" s="155">
        <v>25</v>
      </c>
      <c r="D4" s="135">
        <v>7.8492935635792772E-3</v>
      </c>
      <c r="E4" s="134">
        <v>33</v>
      </c>
      <c r="F4" s="135">
        <f>E4/Q4</f>
        <v>1.0122699386503068E-2</v>
      </c>
      <c r="G4" s="136">
        <f>E4-C4</f>
        <v>8</v>
      </c>
      <c r="H4" s="137">
        <f>G4/C4</f>
        <v>0.32</v>
      </c>
      <c r="I4" s="155">
        <v>20</v>
      </c>
      <c r="J4" s="135">
        <v>6.2794348508634227E-3</v>
      </c>
      <c r="K4" s="138">
        <v>25</v>
      </c>
      <c r="L4" s="135">
        <f>K4/Q4</f>
        <v>7.6687116564417178E-3</v>
      </c>
      <c r="M4" s="136">
        <f>K4-I4</f>
        <v>5</v>
      </c>
      <c r="N4" s="139">
        <f>M4/I4</f>
        <v>0.25</v>
      </c>
      <c r="O4" s="155">
        <v>1</v>
      </c>
      <c r="P4" s="140">
        <v>2</v>
      </c>
      <c r="Q4" s="95">
        <f>[1]Громад_Виправ!C7+[1]Громад_Виправ!M7+[1]Звільн_з_випр_УДЗ_і_Розш!C8+[1]Позб_права!C7</f>
        <v>3260</v>
      </c>
      <c r="R4" s="307"/>
      <c r="S4" s="308"/>
      <c r="T4" s="309"/>
      <c r="U4" s="306"/>
      <c r="V4" s="306"/>
    </row>
    <row r="5" spans="1:25" s="19" customFormat="1" ht="21" customHeight="1">
      <c r="A5" s="84">
        <v>2</v>
      </c>
      <c r="B5" s="133" t="s">
        <v>2</v>
      </c>
      <c r="C5" s="155">
        <v>20</v>
      </c>
      <c r="D5" s="135">
        <v>9.0334236675700084E-3</v>
      </c>
      <c r="E5" s="134">
        <v>14</v>
      </c>
      <c r="F5" s="135">
        <f t="shared" ref="F5:F28" si="0">E5/Q5</f>
        <v>6.7049808429118776E-3</v>
      </c>
      <c r="G5" s="136">
        <f t="shared" ref="G5:G28" si="1">E5-C5</f>
        <v>-6</v>
      </c>
      <c r="H5" s="137">
        <f t="shared" ref="H5:H27" si="2">G5/C5</f>
        <v>-0.3</v>
      </c>
      <c r="I5" s="155">
        <v>12</v>
      </c>
      <c r="J5" s="135">
        <v>5.4200542005420054E-3</v>
      </c>
      <c r="K5" s="138">
        <v>13</v>
      </c>
      <c r="L5" s="135">
        <f t="shared" ref="L5:L28" si="3">K5/Q5</f>
        <v>6.2260536398467429E-3</v>
      </c>
      <c r="M5" s="136">
        <f t="shared" ref="M5:M28" si="4">K5-I5</f>
        <v>1</v>
      </c>
      <c r="N5" s="139">
        <f t="shared" ref="N5:N27" si="5">M5/I5</f>
        <v>8.3333333333333329E-2</v>
      </c>
      <c r="O5" s="155">
        <v>0</v>
      </c>
      <c r="P5" s="140">
        <v>0</v>
      </c>
      <c r="Q5" s="95">
        <f>[1]Громад_Виправ!C8+[1]Громад_Виправ!M8+[1]Звільн_з_випр_УДЗ_і_Розш!C9+[1]Позб_права!C8</f>
        <v>2088</v>
      </c>
      <c r="R5" s="307"/>
      <c r="S5" s="308"/>
      <c r="T5" s="309"/>
      <c r="U5" s="306"/>
      <c r="V5" s="306"/>
    </row>
    <row r="6" spans="1:25" s="19" customFormat="1" ht="21" customHeight="1">
      <c r="A6" s="84">
        <v>3</v>
      </c>
      <c r="B6" s="133" t="s">
        <v>3</v>
      </c>
      <c r="C6" s="155">
        <v>142</v>
      </c>
      <c r="D6" s="135">
        <v>1.3815917493675813E-2</v>
      </c>
      <c r="E6" s="134">
        <v>103</v>
      </c>
      <c r="F6" s="135">
        <f t="shared" si="0"/>
        <v>1.0701298701298701E-2</v>
      </c>
      <c r="G6" s="136">
        <f t="shared" si="1"/>
        <v>-39</v>
      </c>
      <c r="H6" s="137">
        <f t="shared" si="2"/>
        <v>-0.27464788732394368</v>
      </c>
      <c r="I6" s="155">
        <v>112</v>
      </c>
      <c r="J6" s="135">
        <v>1.0897061685152754E-2</v>
      </c>
      <c r="K6" s="138">
        <v>74</v>
      </c>
      <c r="L6" s="135">
        <f t="shared" si="3"/>
        <v>7.6883116883116887E-3</v>
      </c>
      <c r="M6" s="136">
        <f t="shared" si="4"/>
        <v>-38</v>
      </c>
      <c r="N6" s="139">
        <f t="shared" si="5"/>
        <v>-0.3392857142857143</v>
      </c>
      <c r="O6" s="155">
        <v>0</v>
      </c>
      <c r="P6" s="140">
        <v>0</v>
      </c>
      <c r="Q6" s="95">
        <f>[1]Громад_Виправ!C9+[1]Громад_Виправ!M9+[1]Звільн_з_випр_УДЗ_і_Розш!C10+[1]Позб_права!C9</f>
        <v>9625</v>
      </c>
      <c r="R6" s="307"/>
      <c r="S6" s="308"/>
      <c r="T6" s="309"/>
      <c r="U6" s="306"/>
      <c r="V6" s="306"/>
    </row>
    <row r="7" spans="1:25" s="19" customFormat="1" ht="21" customHeight="1">
      <c r="A7" s="84">
        <v>4</v>
      </c>
      <c r="B7" s="133" t="s">
        <v>21</v>
      </c>
      <c r="C7" s="155">
        <v>65</v>
      </c>
      <c r="D7" s="135">
        <v>1.2264150943396227E-2</v>
      </c>
      <c r="E7" s="134">
        <v>11</v>
      </c>
      <c r="F7" s="135">
        <f t="shared" si="0"/>
        <v>2.6165556612749762E-3</v>
      </c>
      <c r="G7" s="136">
        <f t="shared" si="1"/>
        <v>-54</v>
      </c>
      <c r="H7" s="137">
        <f t="shared" si="2"/>
        <v>-0.83076923076923082</v>
      </c>
      <c r="I7" s="155">
        <v>49</v>
      </c>
      <c r="J7" s="135">
        <v>9.2452830188679246E-3</v>
      </c>
      <c r="K7" s="138">
        <v>9</v>
      </c>
      <c r="L7" s="135">
        <f t="shared" si="3"/>
        <v>2.1408182683158895E-3</v>
      </c>
      <c r="M7" s="136">
        <f t="shared" si="4"/>
        <v>-40</v>
      </c>
      <c r="N7" s="139">
        <f t="shared" si="5"/>
        <v>-0.81632653061224492</v>
      </c>
      <c r="O7" s="155">
        <v>2</v>
      </c>
      <c r="P7" s="140">
        <v>0</v>
      </c>
      <c r="Q7" s="95">
        <f>[1]Громад_Виправ!C10+[1]Громад_Виправ!M10+[1]Звільн_з_випр_УДЗ_і_Розш!C11+[1]Позб_права!C10</f>
        <v>4204</v>
      </c>
      <c r="R7" s="307"/>
      <c r="S7" s="308"/>
      <c r="T7" s="310"/>
      <c r="U7" s="306"/>
      <c r="V7" s="306"/>
    </row>
    <row r="8" spans="1:25" s="19" customFormat="1" ht="21" customHeight="1">
      <c r="A8" s="84">
        <v>5</v>
      </c>
      <c r="B8" s="133" t="s">
        <v>4</v>
      </c>
      <c r="C8" s="155">
        <v>19</v>
      </c>
      <c r="D8" s="135">
        <v>6.500171057133082E-3</v>
      </c>
      <c r="E8" s="134">
        <v>31</v>
      </c>
      <c r="F8" s="135">
        <f t="shared" si="0"/>
        <v>1.1733535200605601E-2</v>
      </c>
      <c r="G8" s="136">
        <f t="shared" si="1"/>
        <v>12</v>
      </c>
      <c r="H8" s="137">
        <f t="shared" si="2"/>
        <v>0.63157894736842102</v>
      </c>
      <c r="I8" s="155">
        <v>17</v>
      </c>
      <c r="J8" s="135">
        <v>5.8159425248032843E-3</v>
      </c>
      <c r="K8" s="138">
        <v>26</v>
      </c>
      <c r="L8" s="135">
        <f t="shared" si="3"/>
        <v>9.8410295230885701E-3</v>
      </c>
      <c r="M8" s="136">
        <f t="shared" si="4"/>
        <v>9</v>
      </c>
      <c r="N8" s="139">
        <f t="shared" si="5"/>
        <v>0.52941176470588236</v>
      </c>
      <c r="O8" s="155">
        <v>2</v>
      </c>
      <c r="P8" s="140">
        <v>1</v>
      </c>
      <c r="Q8" s="95">
        <f>[1]Громад_Виправ!C11+[1]Громад_Виправ!M11+[1]Звільн_з_випр_УДЗ_і_Розш!C12+[1]Позб_права!C11</f>
        <v>2642</v>
      </c>
      <c r="R8" s="307"/>
      <c r="S8" s="308"/>
      <c r="T8" s="309"/>
      <c r="U8" s="306"/>
      <c r="V8" s="306"/>
    </row>
    <row r="9" spans="1:25" s="19" customFormat="1" ht="21" customHeight="1">
      <c r="A9" s="84">
        <v>6</v>
      </c>
      <c r="B9" s="133" t="s">
        <v>5</v>
      </c>
      <c r="C9" s="155">
        <v>33</v>
      </c>
      <c r="D9" s="135">
        <v>1.2448132780082987E-2</v>
      </c>
      <c r="E9" s="134">
        <v>38</v>
      </c>
      <c r="F9" s="135">
        <f t="shared" si="0"/>
        <v>1.3282069206571129E-2</v>
      </c>
      <c r="G9" s="136">
        <f t="shared" si="1"/>
        <v>5</v>
      </c>
      <c r="H9" s="137">
        <f t="shared" si="2"/>
        <v>0.15151515151515152</v>
      </c>
      <c r="I9" s="155">
        <v>28</v>
      </c>
      <c r="J9" s="135">
        <v>1.0562052055827989E-2</v>
      </c>
      <c r="K9" s="138">
        <v>32</v>
      </c>
      <c r="L9" s="135">
        <f t="shared" si="3"/>
        <v>1.118490038448095E-2</v>
      </c>
      <c r="M9" s="136">
        <f t="shared" si="4"/>
        <v>4</v>
      </c>
      <c r="N9" s="139">
        <f t="shared" si="5"/>
        <v>0.14285714285714285</v>
      </c>
      <c r="O9" s="155">
        <v>3</v>
      </c>
      <c r="P9" s="140">
        <v>4</v>
      </c>
      <c r="Q9" s="95">
        <f>[1]Громад_Виправ!C12+[1]Громад_Виправ!M12+[1]Звільн_з_випр_УДЗ_і_Розш!C13+[1]Позб_права!C12</f>
        <v>2861</v>
      </c>
      <c r="R9" s="307"/>
      <c r="S9" s="308"/>
      <c r="T9" s="309"/>
      <c r="U9" s="306"/>
      <c r="V9" s="306"/>
    </row>
    <row r="10" spans="1:25" s="19" customFormat="1" ht="21" customHeight="1">
      <c r="A10" s="84">
        <v>7</v>
      </c>
      <c r="B10" s="133" t="s">
        <v>6</v>
      </c>
      <c r="C10" s="155">
        <v>82</v>
      </c>
      <c r="D10" s="135">
        <v>1.6129032258064516E-2</v>
      </c>
      <c r="E10" s="134">
        <v>28</v>
      </c>
      <c r="F10" s="135">
        <f t="shared" si="0"/>
        <v>6.7001675041876048E-3</v>
      </c>
      <c r="G10" s="136">
        <f t="shared" si="1"/>
        <v>-54</v>
      </c>
      <c r="H10" s="137">
        <f t="shared" si="2"/>
        <v>-0.65853658536585369</v>
      </c>
      <c r="I10" s="155">
        <v>70</v>
      </c>
      <c r="J10" s="135">
        <v>1.3768686073957514E-2</v>
      </c>
      <c r="K10" s="138">
        <v>17</v>
      </c>
      <c r="L10" s="135">
        <f t="shared" si="3"/>
        <v>4.0679588418281887E-3</v>
      </c>
      <c r="M10" s="136">
        <f t="shared" si="4"/>
        <v>-53</v>
      </c>
      <c r="N10" s="139">
        <f t="shared" si="5"/>
        <v>-0.75714285714285712</v>
      </c>
      <c r="O10" s="155">
        <v>0</v>
      </c>
      <c r="P10" s="140">
        <v>0</v>
      </c>
      <c r="Q10" s="95">
        <f>[1]Громад_Виправ!C13+[1]Громад_Виправ!M13+[1]Звільн_з_випр_УДЗ_і_Розш!C14+[1]Позб_права!C13</f>
        <v>4179</v>
      </c>
      <c r="R10" s="307"/>
      <c r="S10" s="308"/>
      <c r="T10" s="309"/>
      <c r="U10" s="306"/>
      <c r="V10" s="306"/>
      <c r="X10" s="19" t="s">
        <v>60</v>
      </c>
    </row>
    <row r="11" spans="1:25" s="19" customFormat="1" ht="21" customHeight="1">
      <c r="A11" s="84">
        <v>8</v>
      </c>
      <c r="B11" s="133" t="s">
        <v>22</v>
      </c>
      <c r="C11" s="155">
        <v>30</v>
      </c>
      <c r="D11" s="135">
        <v>2.2058823529411766E-2</v>
      </c>
      <c r="E11" s="134">
        <v>27</v>
      </c>
      <c r="F11" s="135">
        <f t="shared" si="0"/>
        <v>1.8802228412256268E-2</v>
      </c>
      <c r="G11" s="136">
        <f t="shared" si="1"/>
        <v>-3</v>
      </c>
      <c r="H11" s="137">
        <f t="shared" si="2"/>
        <v>-0.1</v>
      </c>
      <c r="I11" s="155">
        <v>21</v>
      </c>
      <c r="J11" s="135">
        <v>1.5441176470588236E-2</v>
      </c>
      <c r="K11" s="138">
        <v>16</v>
      </c>
      <c r="L11" s="135">
        <f t="shared" si="3"/>
        <v>1.1142061281337047E-2</v>
      </c>
      <c r="M11" s="136">
        <f t="shared" si="4"/>
        <v>-5</v>
      </c>
      <c r="N11" s="139">
        <f t="shared" si="5"/>
        <v>-0.23809523809523808</v>
      </c>
      <c r="O11" s="155">
        <v>0</v>
      </c>
      <c r="P11" s="140">
        <v>1</v>
      </c>
      <c r="Q11" s="161">
        <f>[1]Громад_Виправ!C14+[1]Громад_Виправ!M14+[1]Звільн_з_випр_УДЗ_і_Розш!C15+[1]Позб_права!C14</f>
        <v>1436</v>
      </c>
      <c r="R11" s="307"/>
      <c r="S11" s="308"/>
      <c r="T11" s="309"/>
      <c r="U11" s="306"/>
      <c r="V11" s="306"/>
    </row>
    <row r="12" spans="1:25" s="19" customFormat="1" ht="21" customHeight="1">
      <c r="A12" s="84">
        <v>9</v>
      </c>
      <c r="B12" s="133" t="s">
        <v>66</v>
      </c>
      <c r="C12" s="156">
        <v>62</v>
      </c>
      <c r="D12" s="135">
        <v>5.9868675164156046E-3</v>
      </c>
      <c r="E12" s="134">
        <v>51</v>
      </c>
      <c r="F12" s="135">
        <f t="shared" si="0"/>
        <v>4.9261083743842365E-3</v>
      </c>
      <c r="G12" s="136">
        <f t="shared" si="1"/>
        <v>-11</v>
      </c>
      <c r="H12" s="137">
        <f t="shared" si="2"/>
        <v>-0.17741935483870969</v>
      </c>
      <c r="I12" s="156">
        <v>49</v>
      </c>
      <c r="J12" s="135">
        <v>4.7315565855542679E-3</v>
      </c>
      <c r="K12" s="138">
        <v>40</v>
      </c>
      <c r="L12" s="135">
        <f t="shared" si="3"/>
        <v>3.8636144112817539E-3</v>
      </c>
      <c r="M12" s="136">
        <f t="shared" si="4"/>
        <v>-9</v>
      </c>
      <c r="N12" s="139">
        <f t="shared" si="5"/>
        <v>-0.18367346938775511</v>
      </c>
      <c r="O12" s="156">
        <v>0</v>
      </c>
      <c r="P12" s="140">
        <v>0</v>
      </c>
      <c r="Q12" s="161">
        <f>[1]Громад_Виправ!C15+[1]Громад_Виправ!M15+[1]Звільн_з_випр_УДЗ_і_Розш!C16+[1]Позб_права!C15</f>
        <v>10353</v>
      </c>
      <c r="R12" s="307"/>
      <c r="S12" s="308"/>
      <c r="T12" s="309"/>
      <c r="U12" s="306"/>
      <c r="V12" s="306"/>
    </row>
    <row r="13" spans="1:25" s="19" customFormat="1" ht="21" customHeight="1">
      <c r="A13" s="84">
        <v>10</v>
      </c>
      <c r="B13" s="133" t="s">
        <v>7</v>
      </c>
      <c r="C13" s="155">
        <v>43</v>
      </c>
      <c r="D13" s="135">
        <v>1.5867158671586716E-2</v>
      </c>
      <c r="E13" s="134">
        <v>42</v>
      </c>
      <c r="F13" s="135">
        <f t="shared" si="0"/>
        <v>1.7073170731707318E-2</v>
      </c>
      <c r="G13" s="136">
        <f t="shared" si="1"/>
        <v>-1</v>
      </c>
      <c r="H13" s="137">
        <f t="shared" si="2"/>
        <v>-2.3255813953488372E-2</v>
      </c>
      <c r="I13" s="155">
        <v>33</v>
      </c>
      <c r="J13" s="135">
        <v>1.2177121771217712E-2</v>
      </c>
      <c r="K13" s="138">
        <v>39</v>
      </c>
      <c r="L13" s="135">
        <f t="shared" si="3"/>
        <v>1.5853658536585366E-2</v>
      </c>
      <c r="M13" s="136">
        <f t="shared" si="4"/>
        <v>6</v>
      </c>
      <c r="N13" s="139">
        <f t="shared" si="5"/>
        <v>0.18181818181818182</v>
      </c>
      <c r="O13" s="155">
        <v>1</v>
      </c>
      <c r="P13" s="140">
        <v>0</v>
      </c>
      <c r="Q13" s="161">
        <f>[1]Громад_Виправ!C16+[1]Громад_Виправ!M16+[1]Звільн_з_випр_УДЗ_і_Розш!C17+[1]Позб_права!C16</f>
        <v>2460</v>
      </c>
      <c r="R13" s="307"/>
      <c r="S13" s="308"/>
      <c r="T13" s="309"/>
      <c r="U13" s="306"/>
      <c r="V13" s="306"/>
    </row>
    <row r="14" spans="1:25" s="19" customFormat="1" ht="21" customHeight="1">
      <c r="A14" s="84">
        <v>11</v>
      </c>
      <c r="B14" s="133" t="s">
        <v>23</v>
      </c>
      <c r="C14" s="155">
        <v>75</v>
      </c>
      <c r="D14" s="135">
        <v>2.8047868362004489E-2</v>
      </c>
      <c r="E14" s="134">
        <v>31</v>
      </c>
      <c r="F14" s="135">
        <f t="shared" si="0"/>
        <v>1.4846743295019157E-2</v>
      </c>
      <c r="G14" s="136">
        <f t="shared" si="1"/>
        <v>-44</v>
      </c>
      <c r="H14" s="137">
        <f t="shared" si="2"/>
        <v>-0.58666666666666667</v>
      </c>
      <c r="I14" s="155">
        <v>37</v>
      </c>
      <c r="J14" s="135">
        <v>1.3836948391922213E-2</v>
      </c>
      <c r="K14" s="138">
        <v>15</v>
      </c>
      <c r="L14" s="135">
        <f t="shared" si="3"/>
        <v>7.1839080459770114E-3</v>
      </c>
      <c r="M14" s="136">
        <f t="shared" si="4"/>
        <v>-22</v>
      </c>
      <c r="N14" s="139">
        <f t="shared" si="5"/>
        <v>-0.59459459459459463</v>
      </c>
      <c r="O14" s="155">
        <v>1</v>
      </c>
      <c r="P14" s="140">
        <v>1</v>
      </c>
      <c r="Q14" s="161">
        <f>[1]Громад_Виправ!C17+[1]Громад_Виправ!M17+[1]Звільн_з_випр_УДЗ_і_Розш!C18+[1]Позб_права!C17</f>
        <v>2088</v>
      </c>
      <c r="R14" s="307"/>
      <c r="S14" s="308"/>
      <c r="T14" s="310"/>
      <c r="U14" s="306"/>
      <c r="V14" s="306"/>
    </row>
    <row r="15" spans="1:25" s="19" customFormat="1" ht="21" customHeight="1">
      <c r="A15" s="84">
        <v>12</v>
      </c>
      <c r="B15" s="133" t="s">
        <v>8</v>
      </c>
      <c r="C15" s="155">
        <v>34</v>
      </c>
      <c r="D15" s="135">
        <v>9.0521831735889246E-3</v>
      </c>
      <c r="E15" s="134">
        <v>39</v>
      </c>
      <c r="F15" s="135">
        <f t="shared" si="0"/>
        <v>1.0228166797797011E-2</v>
      </c>
      <c r="G15" s="136">
        <f t="shared" si="1"/>
        <v>5</v>
      </c>
      <c r="H15" s="137">
        <f t="shared" si="2"/>
        <v>0.14705882352941177</v>
      </c>
      <c r="I15" s="155">
        <v>22</v>
      </c>
      <c r="J15" s="135">
        <v>5.8572949946751867E-3</v>
      </c>
      <c r="K15" s="138">
        <v>25</v>
      </c>
      <c r="L15" s="135">
        <f t="shared" si="3"/>
        <v>6.5565171780750066E-3</v>
      </c>
      <c r="M15" s="136">
        <f t="shared" si="4"/>
        <v>3</v>
      </c>
      <c r="N15" s="139">
        <f t="shared" si="5"/>
        <v>0.13636363636363635</v>
      </c>
      <c r="O15" s="155">
        <v>2</v>
      </c>
      <c r="P15" s="140">
        <v>1</v>
      </c>
      <c r="Q15" s="161">
        <f>[1]Громад_Виправ!C18+[1]Громад_Виправ!M18+[1]Звільн_з_випр_УДЗ_і_Розш!C19+[1]Позб_права!C18</f>
        <v>3813</v>
      </c>
      <c r="R15" s="307"/>
      <c r="S15" s="308"/>
      <c r="T15" s="309"/>
      <c r="U15" s="306"/>
      <c r="V15" s="306"/>
    </row>
    <row r="16" spans="1:25" s="19" customFormat="1" ht="21" customHeight="1">
      <c r="A16" s="84">
        <v>13</v>
      </c>
      <c r="B16" s="133" t="s">
        <v>9</v>
      </c>
      <c r="C16" s="155">
        <v>33</v>
      </c>
      <c r="D16" s="135">
        <v>1.068306895435416E-2</v>
      </c>
      <c r="E16" s="134">
        <v>20</v>
      </c>
      <c r="F16" s="135">
        <f t="shared" si="0"/>
        <v>7.6687116564417178E-3</v>
      </c>
      <c r="G16" s="136">
        <f t="shared" si="1"/>
        <v>-13</v>
      </c>
      <c r="H16" s="137">
        <f t="shared" si="2"/>
        <v>-0.39393939393939392</v>
      </c>
      <c r="I16" s="155">
        <v>28</v>
      </c>
      <c r="J16" s="135">
        <v>9.0644221430883787E-3</v>
      </c>
      <c r="K16" s="138">
        <v>14</v>
      </c>
      <c r="L16" s="135">
        <f t="shared" si="3"/>
        <v>5.3680981595092027E-3</v>
      </c>
      <c r="M16" s="136">
        <f t="shared" si="4"/>
        <v>-14</v>
      </c>
      <c r="N16" s="139">
        <f t="shared" si="5"/>
        <v>-0.5</v>
      </c>
      <c r="O16" s="155">
        <v>2</v>
      </c>
      <c r="P16" s="140">
        <v>1</v>
      </c>
      <c r="Q16" s="161">
        <f>[1]Громад_Виправ!C19+[1]Громад_Виправ!M19+[1]Звільн_з_випр_УДЗ_і_Розш!C20+[1]Позб_права!C19</f>
        <v>2608</v>
      </c>
      <c r="R16" s="307"/>
      <c r="S16" s="308"/>
      <c r="T16" s="309"/>
      <c r="U16" s="306"/>
      <c r="V16" s="306"/>
    </row>
    <row r="17" spans="1:22" s="19" customFormat="1" ht="21" customHeight="1">
      <c r="A17" s="84">
        <v>14</v>
      </c>
      <c r="B17" s="133" t="s">
        <v>24</v>
      </c>
      <c r="C17" s="155">
        <v>20</v>
      </c>
      <c r="D17" s="135">
        <v>3.8624951718810351E-3</v>
      </c>
      <c r="E17" s="134">
        <v>14</v>
      </c>
      <c r="F17" s="135">
        <f t="shared" si="0"/>
        <v>2.5835024912345449E-3</v>
      </c>
      <c r="G17" s="136">
        <f t="shared" si="1"/>
        <v>-6</v>
      </c>
      <c r="H17" s="137">
        <f t="shared" si="2"/>
        <v>-0.3</v>
      </c>
      <c r="I17" s="155">
        <v>15</v>
      </c>
      <c r="J17" s="135">
        <v>2.8968713789107765E-3</v>
      </c>
      <c r="K17" s="138">
        <v>12</v>
      </c>
      <c r="L17" s="135">
        <f t="shared" si="3"/>
        <v>2.2144307067724672E-3</v>
      </c>
      <c r="M17" s="136">
        <f t="shared" si="4"/>
        <v>-3</v>
      </c>
      <c r="N17" s="139">
        <f t="shared" si="5"/>
        <v>-0.2</v>
      </c>
      <c r="O17" s="155">
        <v>1</v>
      </c>
      <c r="P17" s="140">
        <v>0</v>
      </c>
      <c r="Q17" s="161">
        <f>[1]Громад_Виправ!C20+[1]Громад_Виправ!M20+[1]Звільн_з_випр_УДЗ_і_Розш!C21+[1]Позб_права!C20</f>
        <v>5419</v>
      </c>
      <c r="R17" s="307"/>
      <c r="S17" s="308"/>
      <c r="T17" s="309"/>
      <c r="U17" s="306"/>
      <c r="V17" s="306"/>
    </row>
    <row r="18" spans="1:22" s="19" customFormat="1" ht="21" customHeight="1">
      <c r="A18" s="84">
        <v>15</v>
      </c>
      <c r="B18" s="133" t="s">
        <v>10</v>
      </c>
      <c r="C18" s="155">
        <v>113</v>
      </c>
      <c r="D18" s="135">
        <v>2.956567242281528E-2</v>
      </c>
      <c r="E18" s="134">
        <v>76</v>
      </c>
      <c r="F18" s="135">
        <f t="shared" si="0"/>
        <v>2.1609326130224624E-2</v>
      </c>
      <c r="G18" s="136">
        <f t="shared" si="1"/>
        <v>-37</v>
      </c>
      <c r="H18" s="137">
        <f t="shared" si="2"/>
        <v>-0.32743362831858408</v>
      </c>
      <c r="I18" s="155">
        <v>73</v>
      </c>
      <c r="J18" s="135">
        <v>1.9099947671376242E-2</v>
      </c>
      <c r="K18" s="138">
        <v>53</v>
      </c>
      <c r="L18" s="135">
        <f t="shared" si="3"/>
        <v>1.5069661643446119E-2</v>
      </c>
      <c r="M18" s="136">
        <f t="shared" si="4"/>
        <v>-20</v>
      </c>
      <c r="N18" s="139">
        <f t="shared" si="5"/>
        <v>-0.27397260273972601</v>
      </c>
      <c r="O18" s="155">
        <v>0</v>
      </c>
      <c r="P18" s="140">
        <v>1</v>
      </c>
      <c r="Q18" s="161">
        <f>[1]Громад_Виправ!C21+[1]Громад_Виправ!M21+[1]Звільн_з_випр_УДЗ_і_Розш!C22+[1]Позб_права!C21</f>
        <v>3517</v>
      </c>
      <c r="R18" s="307"/>
      <c r="S18" s="308"/>
      <c r="T18" s="309"/>
      <c r="U18" s="306"/>
      <c r="V18" s="306"/>
    </row>
    <row r="19" spans="1:22" s="19" customFormat="1" ht="21" customHeight="1">
      <c r="A19" s="84">
        <v>16</v>
      </c>
      <c r="B19" s="133" t="s">
        <v>11</v>
      </c>
      <c r="C19" s="155">
        <v>14</v>
      </c>
      <c r="D19" s="135">
        <v>6.0949063996517195E-3</v>
      </c>
      <c r="E19" s="134">
        <v>8</v>
      </c>
      <c r="F19" s="135">
        <f t="shared" si="0"/>
        <v>3.5413899955732625E-3</v>
      </c>
      <c r="G19" s="136">
        <f t="shared" si="1"/>
        <v>-6</v>
      </c>
      <c r="H19" s="137">
        <f t="shared" si="2"/>
        <v>-0.42857142857142855</v>
      </c>
      <c r="I19" s="155">
        <v>12</v>
      </c>
      <c r="J19" s="135">
        <v>5.2242054854157597E-3</v>
      </c>
      <c r="K19" s="138">
        <v>6</v>
      </c>
      <c r="L19" s="135">
        <f t="shared" si="3"/>
        <v>2.6560424966799467E-3</v>
      </c>
      <c r="M19" s="136">
        <f t="shared" si="4"/>
        <v>-6</v>
      </c>
      <c r="N19" s="139">
        <f t="shared" si="5"/>
        <v>-0.5</v>
      </c>
      <c r="O19" s="155">
        <v>1</v>
      </c>
      <c r="P19" s="140">
        <v>0</v>
      </c>
      <c r="Q19" s="161">
        <f>[1]Громад_Виправ!C22+[1]Громад_Виправ!M22+[1]Звільн_з_випр_УДЗ_і_Розш!C23+[1]Позб_права!C22</f>
        <v>2259</v>
      </c>
      <c r="R19" s="307"/>
      <c r="S19" s="308"/>
      <c r="T19" s="309"/>
      <c r="U19" s="306"/>
      <c r="V19" s="306"/>
    </row>
    <row r="20" spans="1:22" s="19" customFormat="1" ht="21" customHeight="1">
      <c r="A20" s="84">
        <v>17</v>
      </c>
      <c r="B20" s="133" t="s">
        <v>12</v>
      </c>
      <c r="C20" s="155">
        <v>48</v>
      </c>
      <c r="D20" s="135">
        <v>2.4704065877509007E-2</v>
      </c>
      <c r="E20" s="134">
        <v>37</v>
      </c>
      <c r="F20" s="135">
        <f t="shared" si="0"/>
        <v>2.1700879765395895E-2</v>
      </c>
      <c r="G20" s="136">
        <f t="shared" si="1"/>
        <v>-11</v>
      </c>
      <c r="H20" s="137">
        <f t="shared" si="2"/>
        <v>-0.22916666666666666</v>
      </c>
      <c r="I20" s="155">
        <v>26</v>
      </c>
      <c r="J20" s="135">
        <v>1.3381369016984045E-2</v>
      </c>
      <c r="K20" s="138">
        <v>23</v>
      </c>
      <c r="L20" s="135">
        <f t="shared" si="3"/>
        <v>1.3489736070381233E-2</v>
      </c>
      <c r="M20" s="136">
        <f t="shared" si="4"/>
        <v>-3</v>
      </c>
      <c r="N20" s="139">
        <f t="shared" si="5"/>
        <v>-0.11538461538461539</v>
      </c>
      <c r="O20" s="155">
        <v>0</v>
      </c>
      <c r="P20" s="140">
        <v>1</v>
      </c>
      <c r="Q20" s="161">
        <f>[1]Громад_Виправ!C23+[1]Громад_Виправ!M23+[1]Звільн_з_випр_УДЗ_і_Розш!C24+[1]Позб_права!C23</f>
        <v>1705</v>
      </c>
      <c r="R20" s="307"/>
      <c r="S20" s="308"/>
      <c r="T20" s="308"/>
      <c r="U20" s="306"/>
      <c r="V20" s="306"/>
    </row>
    <row r="21" spans="1:22" s="19" customFormat="1" ht="21" customHeight="1">
      <c r="A21" s="84">
        <v>18</v>
      </c>
      <c r="B21" s="133" t="s">
        <v>13</v>
      </c>
      <c r="C21" s="155">
        <v>8</v>
      </c>
      <c r="D21" s="135">
        <v>6.5466448445171853E-3</v>
      </c>
      <c r="E21" s="134">
        <v>9</v>
      </c>
      <c r="F21" s="135">
        <f t="shared" si="0"/>
        <v>7.0093457943925233E-3</v>
      </c>
      <c r="G21" s="136">
        <f t="shared" si="1"/>
        <v>1</v>
      </c>
      <c r="H21" s="137">
        <f t="shared" si="2"/>
        <v>0.125</v>
      </c>
      <c r="I21" s="155">
        <v>5</v>
      </c>
      <c r="J21" s="135">
        <v>4.0916530278232409E-3</v>
      </c>
      <c r="K21" s="138">
        <v>6</v>
      </c>
      <c r="L21" s="135">
        <f t="shared" si="3"/>
        <v>4.6728971962616819E-3</v>
      </c>
      <c r="M21" s="136">
        <f t="shared" si="4"/>
        <v>1</v>
      </c>
      <c r="N21" s="139">
        <f t="shared" si="5"/>
        <v>0.2</v>
      </c>
      <c r="O21" s="155">
        <v>0</v>
      </c>
      <c r="P21" s="140">
        <v>0</v>
      </c>
      <c r="Q21" s="161">
        <f>[1]Громад_Виправ!C24+[1]Громад_Виправ!M24+[1]Звільн_з_випр_УДЗ_і_Розш!C25+[1]Позб_права!C24</f>
        <v>1284</v>
      </c>
      <c r="R21" s="307"/>
      <c r="S21" s="308"/>
      <c r="T21" s="308"/>
      <c r="U21" s="306"/>
      <c r="V21" s="306"/>
    </row>
    <row r="22" spans="1:22" s="19" customFormat="1" ht="21" customHeight="1">
      <c r="A22" s="84">
        <v>19</v>
      </c>
      <c r="B22" s="133" t="s">
        <v>14</v>
      </c>
      <c r="C22" s="155">
        <v>71</v>
      </c>
      <c r="D22" s="135">
        <v>1.0428907168037602E-2</v>
      </c>
      <c r="E22" s="134">
        <v>16</v>
      </c>
      <c r="F22" s="135">
        <f t="shared" si="0"/>
        <v>2.8414136032676256E-3</v>
      </c>
      <c r="G22" s="136">
        <f t="shared" si="1"/>
        <v>-55</v>
      </c>
      <c r="H22" s="137">
        <f t="shared" si="2"/>
        <v>-0.77464788732394363</v>
      </c>
      <c r="I22" s="155">
        <v>60</v>
      </c>
      <c r="J22" s="135">
        <v>8.8131609870740306E-3</v>
      </c>
      <c r="K22" s="138">
        <v>12</v>
      </c>
      <c r="L22" s="135">
        <f t="shared" si="3"/>
        <v>2.1310602024507191E-3</v>
      </c>
      <c r="M22" s="136">
        <f t="shared" si="4"/>
        <v>-48</v>
      </c>
      <c r="N22" s="139">
        <f t="shared" si="5"/>
        <v>-0.8</v>
      </c>
      <c r="O22" s="155">
        <v>2</v>
      </c>
      <c r="P22" s="140">
        <v>0</v>
      </c>
      <c r="Q22" s="161">
        <f>[1]Громад_Виправ!C25+[1]Громад_Виправ!M25+[1]Звільн_з_випр_УДЗ_і_Розш!C26+[1]Позб_права!C25</f>
        <v>5631</v>
      </c>
      <c r="R22" s="307"/>
      <c r="S22" s="308"/>
      <c r="T22" s="308"/>
      <c r="U22" s="306"/>
      <c r="V22" s="306"/>
    </row>
    <row r="23" spans="1:22" s="19" customFormat="1" ht="21" customHeight="1">
      <c r="A23" s="84">
        <v>20</v>
      </c>
      <c r="B23" s="133" t="s">
        <v>15</v>
      </c>
      <c r="C23" s="155">
        <v>46</v>
      </c>
      <c r="D23" s="135">
        <v>1.9591141396933562E-2</v>
      </c>
      <c r="E23" s="134">
        <v>3</v>
      </c>
      <c r="F23" s="135">
        <f t="shared" si="0"/>
        <v>1.5698587127158557E-3</v>
      </c>
      <c r="G23" s="136">
        <f t="shared" si="1"/>
        <v>-43</v>
      </c>
      <c r="H23" s="137">
        <f t="shared" si="2"/>
        <v>-0.93478260869565222</v>
      </c>
      <c r="I23" s="155">
        <v>29</v>
      </c>
      <c r="J23" s="135">
        <v>1.2350936967632026E-2</v>
      </c>
      <c r="K23" s="138">
        <v>3</v>
      </c>
      <c r="L23" s="135">
        <f t="shared" si="3"/>
        <v>1.5698587127158557E-3</v>
      </c>
      <c r="M23" s="136">
        <f t="shared" si="4"/>
        <v>-26</v>
      </c>
      <c r="N23" s="139">
        <f t="shared" si="5"/>
        <v>-0.89655172413793105</v>
      </c>
      <c r="O23" s="155">
        <v>2</v>
      </c>
      <c r="P23" s="140">
        <v>0</v>
      </c>
      <c r="Q23" s="161">
        <f>[1]Громад_Виправ!C26+[1]Громад_Виправ!M26+[1]Звільн_з_випр_УДЗ_і_Розш!C27+[1]Позб_права!C26</f>
        <v>1911</v>
      </c>
      <c r="R23" s="307"/>
      <c r="S23" s="308"/>
      <c r="T23" s="308"/>
      <c r="U23" s="306"/>
      <c r="V23" s="306"/>
    </row>
    <row r="24" spans="1:22" s="19" customFormat="1" ht="21" customHeight="1">
      <c r="A24" s="84">
        <v>21</v>
      </c>
      <c r="B24" s="133" t="s">
        <v>16</v>
      </c>
      <c r="C24" s="155">
        <v>24</v>
      </c>
      <c r="D24" s="135">
        <v>1.0869565217391304E-2</v>
      </c>
      <c r="E24" s="134">
        <v>26</v>
      </c>
      <c r="F24" s="135">
        <f t="shared" si="0"/>
        <v>1.1545293072824156E-2</v>
      </c>
      <c r="G24" s="136">
        <f t="shared" si="1"/>
        <v>2</v>
      </c>
      <c r="H24" s="137">
        <f t="shared" si="2"/>
        <v>8.3333333333333329E-2</v>
      </c>
      <c r="I24" s="155">
        <v>17</v>
      </c>
      <c r="J24" s="135">
        <v>7.6992753623188409E-3</v>
      </c>
      <c r="K24" s="138">
        <v>21</v>
      </c>
      <c r="L24" s="135">
        <f t="shared" si="3"/>
        <v>9.3250444049733563E-3</v>
      </c>
      <c r="M24" s="136">
        <f t="shared" si="4"/>
        <v>4</v>
      </c>
      <c r="N24" s="139">
        <f t="shared" si="5"/>
        <v>0.23529411764705882</v>
      </c>
      <c r="O24" s="155">
        <v>1</v>
      </c>
      <c r="P24" s="140">
        <v>0</v>
      </c>
      <c r="Q24" s="161">
        <f>[1]Громад_Виправ!C27+[1]Громад_Виправ!M27+[1]Звільн_з_випр_УДЗ_і_Розш!C28+[1]Позб_права!C27</f>
        <v>2252</v>
      </c>
      <c r="R24" s="307"/>
      <c r="S24" s="308"/>
      <c r="T24" s="308"/>
      <c r="U24" s="306"/>
      <c r="V24" s="306"/>
    </row>
    <row r="25" spans="1:22" s="19" customFormat="1" ht="21" customHeight="1">
      <c r="A25" s="84">
        <v>22</v>
      </c>
      <c r="B25" s="133" t="s">
        <v>17</v>
      </c>
      <c r="C25" s="155">
        <v>43</v>
      </c>
      <c r="D25" s="135">
        <v>1.7783291976840365E-2</v>
      </c>
      <c r="E25" s="134">
        <v>44</v>
      </c>
      <c r="F25" s="135">
        <f t="shared" si="0"/>
        <v>1.7160686427457099E-2</v>
      </c>
      <c r="G25" s="136">
        <f t="shared" si="1"/>
        <v>1</v>
      </c>
      <c r="H25" s="137">
        <f t="shared" si="2"/>
        <v>2.3255813953488372E-2</v>
      </c>
      <c r="I25" s="155">
        <v>21</v>
      </c>
      <c r="J25" s="135">
        <v>8.6848635235732014E-3</v>
      </c>
      <c r="K25" s="138">
        <v>25</v>
      </c>
      <c r="L25" s="135">
        <f t="shared" si="3"/>
        <v>9.7503900156006244E-3</v>
      </c>
      <c r="M25" s="136">
        <f t="shared" si="4"/>
        <v>4</v>
      </c>
      <c r="N25" s="139">
        <f t="shared" si="5"/>
        <v>0.19047619047619047</v>
      </c>
      <c r="O25" s="155">
        <v>0</v>
      </c>
      <c r="P25" s="140">
        <v>0</v>
      </c>
      <c r="Q25" s="161">
        <f>[1]Громад_Виправ!C28+[1]Громад_Виправ!M28+[1]Звільн_з_випр_УДЗ_і_Розш!C29+[1]Позб_права!C28</f>
        <v>2564</v>
      </c>
      <c r="R25" s="307"/>
      <c r="S25" s="308"/>
      <c r="T25" s="308"/>
      <c r="U25" s="306"/>
      <c r="V25" s="306"/>
    </row>
    <row r="26" spans="1:22" s="19" customFormat="1" ht="21" customHeight="1">
      <c r="A26" s="84">
        <v>23</v>
      </c>
      <c r="B26" s="133" t="s">
        <v>19</v>
      </c>
      <c r="C26" s="157">
        <v>6</v>
      </c>
      <c r="D26" s="158">
        <v>4.434589800443459E-3</v>
      </c>
      <c r="E26" s="134">
        <v>5</v>
      </c>
      <c r="F26" s="135">
        <f t="shared" si="0"/>
        <v>3.4270047978067169E-3</v>
      </c>
      <c r="G26" s="136">
        <f t="shared" si="1"/>
        <v>-1</v>
      </c>
      <c r="H26" s="137">
        <f t="shared" si="2"/>
        <v>-0.16666666666666666</v>
      </c>
      <c r="I26" s="157">
        <v>6</v>
      </c>
      <c r="J26" s="158">
        <v>4.434589800443459E-3</v>
      </c>
      <c r="K26" s="138">
        <v>5</v>
      </c>
      <c r="L26" s="135">
        <f t="shared" si="3"/>
        <v>3.4270047978067169E-3</v>
      </c>
      <c r="M26" s="136">
        <f t="shared" si="4"/>
        <v>-1</v>
      </c>
      <c r="N26" s="139">
        <f t="shared" si="5"/>
        <v>-0.16666666666666666</v>
      </c>
      <c r="O26" s="157">
        <v>0</v>
      </c>
      <c r="P26" s="140">
        <v>0</v>
      </c>
      <c r="Q26" s="161">
        <f>[1]Громад_Виправ!C29+[1]Громад_Виправ!M29+[1]Звільн_з_випр_УДЗ_і_Розш!C30+[1]Позб_права!C29</f>
        <v>1459</v>
      </c>
      <c r="R26" s="307"/>
      <c r="S26" s="308"/>
      <c r="T26" s="308"/>
      <c r="U26" s="306"/>
      <c r="V26" s="306"/>
    </row>
    <row r="27" spans="1:22" s="19" customFormat="1" ht="21" customHeight="1" thickBot="1">
      <c r="A27" s="85">
        <v>24</v>
      </c>
      <c r="B27" s="133" t="s">
        <v>18</v>
      </c>
      <c r="C27" s="157">
        <v>19</v>
      </c>
      <c r="D27" s="158">
        <v>8.8289962825278817E-3</v>
      </c>
      <c r="E27" s="141">
        <v>19</v>
      </c>
      <c r="F27" s="142">
        <f t="shared" si="0"/>
        <v>1.0422380691168404E-2</v>
      </c>
      <c r="G27" s="143">
        <f t="shared" si="1"/>
        <v>0</v>
      </c>
      <c r="H27" s="144">
        <f t="shared" si="2"/>
        <v>0</v>
      </c>
      <c r="I27" s="157">
        <v>13</v>
      </c>
      <c r="J27" s="158">
        <v>6.0408921933085506E-3</v>
      </c>
      <c r="K27" s="145">
        <v>17</v>
      </c>
      <c r="L27" s="142">
        <f t="shared" si="3"/>
        <v>9.3252879868348879E-3</v>
      </c>
      <c r="M27" s="143">
        <f t="shared" si="4"/>
        <v>4</v>
      </c>
      <c r="N27" s="139">
        <f t="shared" si="5"/>
        <v>0.30769230769230771</v>
      </c>
      <c r="O27" s="157">
        <v>0</v>
      </c>
      <c r="P27" s="146">
        <v>0</v>
      </c>
      <c r="Q27" s="161">
        <f>[1]Громад_Виправ!C30+[1]Громад_Виправ!M30+[1]Звільн_з_випр_УДЗ_і_Розш!C31+[1]Позб_права!C30</f>
        <v>1823</v>
      </c>
      <c r="R27" s="307"/>
      <c r="S27" s="308"/>
      <c r="T27" s="308"/>
      <c r="U27" s="306"/>
      <c r="V27" s="306"/>
    </row>
    <row r="28" spans="1:22" ht="21" customHeight="1" thickBot="1">
      <c r="A28" s="290" t="s">
        <v>40</v>
      </c>
      <c r="B28" s="291"/>
      <c r="C28" s="159">
        <v>1075</v>
      </c>
      <c r="D28" s="160">
        <v>1.2309771095512373E-2</v>
      </c>
      <c r="E28" s="147">
        <f>SUM(E4:E27)</f>
        <v>725</v>
      </c>
      <c r="F28" s="148">
        <f t="shared" si="0"/>
        <v>8.9021500227158303E-3</v>
      </c>
      <c r="G28" s="147">
        <f t="shared" si="1"/>
        <v>-350</v>
      </c>
      <c r="H28" s="149">
        <f>G28/C28</f>
        <v>-0.32558139534883723</v>
      </c>
      <c r="I28" s="159">
        <v>775</v>
      </c>
      <c r="J28" s="160">
        <v>8.874486138625199E-3</v>
      </c>
      <c r="K28" s="150">
        <f>SUM(K4:K27)</f>
        <v>528</v>
      </c>
      <c r="L28" s="151">
        <f t="shared" si="3"/>
        <v>6.4832209820606329E-3</v>
      </c>
      <c r="M28" s="152">
        <f t="shared" si="4"/>
        <v>-247</v>
      </c>
      <c r="N28" s="153">
        <f>M28/I28</f>
        <v>-0.31870967741935485</v>
      </c>
      <c r="O28" s="159">
        <v>21</v>
      </c>
      <c r="P28" s="154">
        <f>SUM(P4:P27)</f>
        <v>13</v>
      </c>
      <c r="Q28" s="161">
        <f>SUM(Q4:Q27)</f>
        <v>81441</v>
      </c>
      <c r="R28" s="311"/>
      <c r="S28" s="312"/>
      <c r="T28" s="308"/>
      <c r="U28" s="313"/>
      <c r="V28" s="313"/>
    </row>
    <row r="29" spans="1:22" ht="21.75" customHeight="1">
      <c r="D29" s="86"/>
      <c r="E29" s="87"/>
      <c r="F29" s="87"/>
      <c r="G29" s="87"/>
      <c r="H29" s="87"/>
      <c r="I29" s="88"/>
      <c r="J29" s="34"/>
      <c r="K29" s="34"/>
      <c r="L29" s="89"/>
      <c r="M29" s="89"/>
      <c r="N29" s="89"/>
      <c r="O29" s="89"/>
      <c r="R29" s="90"/>
      <c r="S29" s="91"/>
    </row>
    <row r="30" spans="1:22" ht="16.5">
      <c r="A30" s="292" t="s">
        <v>60</v>
      </c>
      <c r="B30" s="292"/>
      <c r="C30" s="292"/>
      <c r="D30" s="292"/>
      <c r="E30" s="292"/>
      <c r="F30" s="292"/>
      <c r="G30" s="292"/>
      <c r="H30" s="292"/>
      <c r="I30" s="292"/>
      <c r="J30" s="292"/>
      <c r="K30" s="292"/>
      <c r="L30" s="292"/>
      <c r="M30" s="292"/>
      <c r="N30" s="292"/>
      <c r="O30" s="292"/>
      <c r="P30" s="292"/>
      <c r="Q30" s="1" t="s">
        <v>60</v>
      </c>
      <c r="R30" s="90"/>
      <c r="S30" s="91"/>
    </row>
    <row r="31" spans="1:22" ht="12.75" customHeight="1">
      <c r="A31" s="292"/>
      <c r="B31" s="292"/>
      <c r="C31" s="292"/>
      <c r="D31" s="292"/>
      <c r="E31" s="292"/>
      <c r="F31" s="292"/>
      <c r="G31" s="292"/>
      <c r="H31" s="292"/>
      <c r="I31" s="292"/>
      <c r="J31" s="292"/>
      <c r="K31" s="292"/>
      <c r="L31" s="292"/>
      <c r="M31" s="292"/>
      <c r="N31" s="292"/>
      <c r="O31" s="292"/>
      <c r="P31" s="292"/>
      <c r="Q31" s="1" t="s">
        <v>60</v>
      </c>
    </row>
    <row r="32" spans="1:22" ht="18.75">
      <c r="A32" s="92"/>
      <c r="B32" s="92"/>
      <c r="C32" s="93"/>
      <c r="D32" s="94"/>
      <c r="E32" s="94"/>
      <c r="F32" s="94"/>
      <c r="G32" s="94"/>
      <c r="H32" s="94"/>
      <c r="I32" s="91"/>
      <c r="J32" s="91"/>
      <c r="K32" s="91"/>
      <c r="L32" s="91"/>
      <c r="M32" s="91"/>
      <c r="N32" s="91"/>
      <c r="O32" s="91"/>
    </row>
    <row r="33" spans="1:15" ht="18.75">
      <c r="A33" s="92"/>
      <c r="B33" s="92"/>
      <c r="C33" s="93"/>
      <c r="D33" s="91"/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</row>
    <row r="34" spans="1:15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</row>
    <row r="35" spans="1:15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  <c r="N35" s="91"/>
      <c r="O35" s="91"/>
    </row>
    <row r="36" spans="1:15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</row>
    <row r="37" spans="1:15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</row>
    <row r="38" spans="1:15">
      <c r="A38" s="91"/>
      <c r="B38" s="91"/>
      <c r="C38" s="91"/>
      <c r="D38" s="91"/>
      <c r="E38" s="91"/>
      <c r="F38" s="91"/>
      <c r="G38" s="91"/>
      <c r="H38" s="91"/>
      <c r="I38" s="91"/>
      <c r="J38" s="91"/>
      <c r="K38" s="91"/>
      <c r="L38" s="91"/>
      <c r="M38" s="91"/>
      <c r="N38" s="91"/>
      <c r="O38" s="91"/>
    </row>
    <row r="39" spans="1:15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  <c r="N39" s="91"/>
      <c r="O39" s="91"/>
    </row>
    <row r="40" spans="1:15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1"/>
      <c r="O40" s="91"/>
    </row>
    <row r="41" spans="1:15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</row>
    <row r="42" spans="1:15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  <c r="N42" s="91"/>
      <c r="O42" s="91"/>
    </row>
    <row r="43" spans="1:15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  <c r="N43" s="91"/>
      <c r="O43" s="91"/>
    </row>
  </sheetData>
  <mergeCells count="9">
    <mergeCell ref="A28:B28"/>
    <mergeCell ref="A30:P31"/>
    <mergeCell ref="A1:P1"/>
    <mergeCell ref="M2:N2"/>
    <mergeCell ref="O2:P2"/>
    <mergeCell ref="A2:B3"/>
    <mergeCell ref="G2:H2"/>
    <mergeCell ref="C2:F2"/>
    <mergeCell ref="I2:L2"/>
  </mergeCells>
  <phoneticPr fontId="45" type="noConversion"/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70" fitToHeight="0" orientation="landscape" r:id="rId1"/>
  <rowBreaks count="1" manualBreakCount="1">
    <brk id="28" max="15" man="1"/>
  </rowBreaks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4</vt:i4>
      </vt:variant>
    </vt:vector>
  </HeadingPairs>
  <TitlesOfParts>
    <vt:vector size="8" baseType="lpstr">
      <vt:lpstr>Довідка_чисельн</vt:lpstr>
      <vt:lpstr>розшук</vt:lpstr>
      <vt:lpstr>ухилен</vt:lpstr>
      <vt:lpstr>нові_злочини</vt:lpstr>
      <vt:lpstr>Довідка_чисельн!Область_друку</vt:lpstr>
      <vt:lpstr>нові_злочини!Область_друку</vt:lpstr>
      <vt:lpstr>розшук!Область_друку</vt:lpstr>
      <vt:lpstr>ухилен!Область_друку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Zvit</dc:title>
  <dc:creator>IRINA</dc:creator>
  <cp:lastModifiedBy>Радміла Д. Гула</cp:lastModifiedBy>
  <cp:lastPrinted>2022-02-02T10:57:11Z</cp:lastPrinted>
  <dcterms:created xsi:type="dcterms:W3CDTF">2001-12-24T16:23:20Z</dcterms:created>
  <dcterms:modified xsi:type="dcterms:W3CDTF">2022-08-03T10:52:58Z</dcterms:modified>
</cp:coreProperties>
</file>