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10. 2021 А_Р+П\Інфографіка\на сайт 01.10.2021\2. Стат звіти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_злочини" sheetId="36" r:id="rId4"/>
  </sheets>
  <externalReferences>
    <externalReference r:id="rId5"/>
  </externalReferences>
  <definedNames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K28" i="36"/>
  <c r="L28" i="36" s="1"/>
  <c r="E28" i="36"/>
  <c r="Q27" i="36"/>
  <c r="N27" i="36"/>
  <c r="M27" i="36"/>
  <c r="L27" i="36"/>
  <c r="G27" i="36"/>
  <c r="H27" i="36" s="1"/>
  <c r="F27" i="36"/>
  <c r="Q26" i="36"/>
  <c r="L26" i="36" s="1"/>
  <c r="M26" i="36"/>
  <c r="N26" i="36" s="1"/>
  <c r="H26" i="36"/>
  <c r="G26" i="36"/>
  <c r="F26" i="36"/>
  <c r="Q25" i="36"/>
  <c r="N25" i="36"/>
  <c r="M25" i="36"/>
  <c r="L25" i="36"/>
  <c r="G25" i="36"/>
  <c r="H25" i="36" s="1"/>
  <c r="F25" i="36"/>
  <c r="Q24" i="36"/>
  <c r="L24" i="36" s="1"/>
  <c r="M24" i="36"/>
  <c r="N24" i="36" s="1"/>
  <c r="H24" i="36"/>
  <c r="G24" i="36"/>
  <c r="F24" i="36"/>
  <c r="Q23" i="36"/>
  <c r="N23" i="36"/>
  <c r="M23" i="36"/>
  <c r="L23" i="36"/>
  <c r="G23" i="36"/>
  <c r="H23" i="36" s="1"/>
  <c r="F23" i="36"/>
  <c r="Q22" i="36"/>
  <c r="L22" i="36" s="1"/>
  <c r="M22" i="36"/>
  <c r="N22" i="36" s="1"/>
  <c r="H22" i="36"/>
  <c r="G22" i="36"/>
  <c r="F22" i="36"/>
  <c r="Q21" i="36"/>
  <c r="N21" i="36"/>
  <c r="M21" i="36"/>
  <c r="L21" i="36"/>
  <c r="G21" i="36"/>
  <c r="H21" i="36" s="1"/>
  <c r="F21" i="36"/>
  <c r="Q20" i="36"/>
  <c r="L20" i="36" s="1"/>
  <c r="M20" i="36"/>
  <c r="N20" i="36" s="1"/>
  <c r="H20" i="36"/>
  <c r="G20" i="36"/>
  <c r="F20" i="36"/>
  <c r="Q19" i="36"/>
  <c r="N19" i="36"/>
  <c r="M19" i="36"/>
  <c r="L19" i="36"/>
  <c r="G19" i="36"/>
  <c r="H19" i="36" s="1"/>
  <c r="F19" i="36"/>
  <c r="Q18" i="36"/>
  <c r="L18" i="36" s="1"/>
  <c r="M18" i="36"/>
  <c r="N18" i="36" s="1"/>
  <c r="H18" i="36"/>
  <c r="G18" i="36"/>
  <c r="F18" i="36"/>
  <c r="Q17" i="36"/>
  <c r="N17" i="36"/>
  <c r="M17" i="36"/>
  <c r="L17" i="36"/>
  <c r="G17" i="36"/>
  <c r="H17" i="36" s="1"/>
  <c r="F17" i="36"/>
  <c r="Q16" i="36"/>
  <c r="L16" i="36" s="1"/>
  <c r="M16" i="36"/>
  <c r="N16" i="36" s="1"/>
  <c r="H16" i="36"/>
  <c r="G16" i="36"/>
  <c r="F16" i="36"/>
  <c r="Q15" i="36"/>
  <c r="N15" i="36"/>
  <c r="M15" i="36"/>
  <c r="L15" i="36"/>
  <c r="G15" i="36"/>
  <c r="H15" i="36" s="1"/>
  <c r="F15" i="36"/>
  <c r="Q14" i="36"/>
  <c r="L14" i="36" s="1"/>
  <c r="M14" i="36"/>
  <c r="N14" i="36" s="1"/>
  <c r="H14" i="36"/>
  <c r="G14" i="36"/>
  <c r="F14" i="36"/>
  <c r="Q13" i="36"/>
  <c r="N13" i="36"/>
  <c r="M13" i="36"/>
  <c r="L13" i="36"/>
  <c r="G13" i="36"/>
  <c r="H13" i="36" s="1"/>
  <c r="F13" i="36"/>
  <c r="Q12" i="36"/>
  <c r="L12" i="36" s="1"/>
  <c r="M12" i="36"/>
  <c r="N12" i="36" s="1"/>
  <c r="H12" i="36"/>
  <c r="G12" i="36"/>
  <c r="F12" i="36"/>
  <c r="Q11" i="36"/>
  <c r="N11" i="36"/>
  <c r="M11" i="36"/>
  <c r="L11" i="36"/>
  <c r="G11" i="36"/>
  <c r="H11" i="36" s="1"/>
  <c r="F11" i="36"/>
  <c r="Q10" i="36"/>
  <c r="L10" i="36" s="1"/>
  <c r="M10" i="36"/>
  <c r="N10" i="36" s="1"/>
  <c r="H10" i="36"/>
  <c r="G10" i="36"/>
  <c r="F10" i="36"/>
  <c r="Q9" i="36"/>
  <c r="N9" i="36"/>
  <c r="M9" i="36"/>
  <c r="L9" i="36"/>
  <c r="G9" i="36"/>
  <c r="H9" i="36" s="1"/>
  <c r="F9" i="36"/>
  <c r="Q8" i="36"/>
  <c r="L8" i="36" s="1"/>
  <c r="M8" i="36"/>
  <c r="N8" i="36" s="1"/>
  <c r="H8" i="36"/>
  <c r="G8" i="36"/>
  <c r="F8" i="36"/>
  <c r="Q7" i="36"/>
  <c r="N7" i="36"/>
  <c r="M7" i="36"/>
  <c r="L7" i="36"/>
  <c r="G7" i="36"/>
  <c r="H7" i="36" s="1"/>
  <c r="F7" i="36"/>
  <c r="Q6" i="36"/>
  <c r="L6" i="36" s="1"/>
  <c r="M6" i="36"/>
  <c r="N6" i="36" s="1"/>
  <c r="H6" i="36"/>
  <c r="G6" i="36"/>
  <c r="F6" i="36"/>
  <c r="Q5" i="36"/>
  <c r="N5" i="36"/>
  <c r="M5" i="36"/>
  <c r="L5" i="36"/>
  <c r="G5" i="36"/>
  <c r="H5" i="36" s="1"/>
  <c r="F5" i="36"/>
  <c r="Q4" i="36"/>
  <c r="Q28" i="36" s="1"/>
  <c r="M4" i="36"/>
  <c r="N4" i="36" s="1"/>
  <c r="H4" i="36"/>
  <c r="G4" i="36"/>
  <c r="F4" i="36"/>
  <c r="F28" i="36" l="1"/>
  <c r="G28" i="36"/>
  <c r="H28" i="36" s="1"/>
  <c r="M28" i="36"/>
  <c r="N28" i="36" s="1"/>
  <c r="L4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<sst xmlns="http://schemas.openxmlformats.org/spreadsheetml/2006/main" count="191" uniqueCount="86">
  <si>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</si>
  <si>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</si>
  <si>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</si>
  <si>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</si>
  <si>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</si>
  <si>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</si>
  <si>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</si>
  <si>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</si>
  <si>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</si>
  <si>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</si>
  <si>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</si>
  <si>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</si>
  <si>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</si>
  <si>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</si>
  <si>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</si>
  <si>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</si>
  <si>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</si>
  <si>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</si>
  <si>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</si>
  <si>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</si>
  <si>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</si>
  <si>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</si>
  <si>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</si>
  <si>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</si>
  <si>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</si>
  <si>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</si>
  <si>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</si>
  <si>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</si>
  <si>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</si>
  <si>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</si>
  <si>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</si>
  <si>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</si>
  <si>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</si>
  <si>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</si>
  <si>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</si>
  <si>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</si>
  <si>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</si>
  <si>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</si>
  <si>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</si>
  <si>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</si>
  <si>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</si>
  <si>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</si>
  <si>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</si>
  <si>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</si>
  <si>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</si>
  <si>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</si>
  <si>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</si>
  <si>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</si>
  <si>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</si>
  <si>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</si>
  <si>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</si>
  <si>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</si>
  <si>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</si>
  <si>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</si>
  <si>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</si>
  <si>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</si>
  <si>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</si>
  <si>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</si>
  <si>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</si>
  <si>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</si>
  <si>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</si>
  <si>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</si>
  <si>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</si>
  <si>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</si>
  <si>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</si>
  <si>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</si>
  <si>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</si>
  <si>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</si>
  <si>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</si>
  <si>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</si>
  <si>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</si>
  <si>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</si>
  <si>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</si>
  <si>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</si>
  <si>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</si>
  <si>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</si>
  <si>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</si>
  <si>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</si>
  <si>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</si>
  <si>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</si>
  <si>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</si>
  <si>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</si>
  <si>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</si>
  <si>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2021 рік</t>
  </si>
  <si>
    <t xml:space="preserve">станом на  1 жовтня 2021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</si>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</sst>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7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3"/>
      <color theme="0"/>
      <name val="Times New Roman"/>
      <family val="1"/>
    </font>
    <font>
      <sz val="13"/>
      <color theme="0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8" fillId="0" borderId="1" xfId="3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165" fontId="38" fillId="0" borderId="6" xfId="3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165" fontId="39" fillId="0" borderId="6" xfId="3" applyNumberFormat="1" applyFont="1" applyFill="1" applyBorder="1" applyAlignment="1">
      <alignment horizontal="center" vertical="center" shrinkToFit="1"/>
    </xf>
    <xf numFmtId="165" fontId="39" fillId="0" borderId="1" xfId="0" applyNumberFormat="1" applyFont="1" applyFill="1" applyBorder="1" applyAlignment="1">
      <alignment horizontal="center" vertical="center"/>
    </xf>
    <xf numFmtId="165" fontId="39" fillId="0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65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65" fontId="24" fillId="2" borderId="21" xfId="3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 shrinkToFit="1"/>
    </xf>
    <xf numFmtId="10" fontId="14" fillId="2" borderId="47" xfId="0" applyNumberFormat="1" applyFont="1" applyFill="1" applyBorder="1" applyAlignment="1">
      <alignment horizontal="center" vertical="center" shrinkToFit="1"/>
    </xf>
    <xf numFmtId="0" fontId="14" fillId="2" borderId="47" xfId="0" applyFont="1" applyFill="1" applyBorder="1" applyAlignment="1">
      <alignment horizontal="center" vertical="center" shrinkToFit="1"/>
    </xf>
    <xf numFmtId="10" fontId="14" fillId="2" borderId="43" xfId="0" applyNumberFormat="1" applyFont="1" applyFill="1" applyBorder="1" applyAlignment="1">
      <alignment horizontal="center" vertical="center" shrinkToFit="1"/>
    </xf>
    <xf numFmtId="165" fontId="24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4" fillId="3" borderId="0" xfId="0" applyFont="1" applyFill="1"/>
    <xf numFmtId="0" fontId="14" fillId="4" borderId="10" xfId="0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54" fillId="4" borderId="42" xfId="0" applyFont="1" applyFill="1" applyBorder="1" applyAlignment="1">
      <alignment horizontal="center" vertical="center"/>
    </xf>
    <xf numFmtId="10" fontId="54" fillId="4" borderId="44" xfId="0" applyNumberFormat="1" applyFont="1" applyFill="1" applyBorder="1" applyAlignment="1">
      <alignment horizontal="center" vertical="center" shrinkToFit="1"/>
    </xf>
    <xf numFmtId="0" fontId="15" fillId="4" borderId="4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10" xfId="0" applyFont="1" applyFill="1" applyBorder="1" applyAlignment="1">
      <alignment horizontal="center" vertical="center"/>
    </xf>
    <xf numFmtId="10" fontId="14" fillId="5" borderId="15" xfId="0" applyNumberFormat="1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/>
    </xf>
    <xf numFmtId="0" fontId="27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Protection="1"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1" fontId="24" fillId="2" borderId="1" xfId="0" applyNumberFormat="1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3" xfId="0" applyFont="1" applyFill="1" applyBorder="1" applyAlignment="1">
      <alignment horizontal="left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3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6" fillId="0" borderId="0" xfId="0" applyFont="1" applyFill="1"/>
    <xf numFmtId="0" fontId="3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/>
    <xf numFmtId="0" fontId="0" fillId="0" borderId="0" xfId="0" applyFill="1" applyAlignment="1" applyProtection="1">
      <alignment horizontal="left" vertical="center"/>
      <protection locked="0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4" borderId="10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NumberFormat="1" applyFont="1" applyFill="1" applyBorder="1" applyAlignment="1">
      <alignment horizontal="center" vertical="center" shrinkToFit="1"/>
    </xf>
    <xf numFmtId="0" fontId="64" fillId="0" borderId="0" xfId="0" applyFont="1" applyFill="1" applyBorder="1"/>
    <xf numFmtId="0" fontId="0" fillId="0" borderId="0" xfId="0" applyFont="1" applyFill="1"/>
    <xf numFmtId="10" fontId="15" fillId="0" borderId="0" xfId="0" applyNumberFormat="1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0" borderId="0" xfId="0" applyFont="1" applyFill="1"/>
    <xf numFmtId="0" fontId="15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65" fillId="0" borderId="0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6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10.2021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7">
          <cell r="C7">
            <v>446</v>
          </cell>
          <cell r="M7">
            <v>39</v>
          </cell>
        </row>
        <row r="8">
          <cell r="C8">
            <v>387</v>
          </cell>
          <cell r="M8">
            <v>27</v>
          </cell>
        </row>
        <row r="9">
          <cell r="C9">
            <v>1110</v>
          </cell>
          <cell r="M9">
            <v>42</v>
          </cell>
        </row>
        <row r="10">
          <cell r="C10">
            <v>1264</v>
          </cell>
          <cell r="M10">
            <v>82</v>
          </cell>
        </row>
        <row r="11">
          <cell r="C11">
            <v>539</v>
          </cell>
          <cell r="M11">
            <v>25</v>
          </cell>
        </row>
        <row r="12">
          <cell r="C12">
            <v>382</v>
          </cell>
          <cell r="M12">
            <v>19</v>
          </cell>
        </row>
        <row r="13">
          <cell r="C13">
            <v>647</v>
          </cell>
          <cell r="M13">
            <v>33</v>
          </cell>
        </row>
        <row r="14">
          <cell r="C14">
            <v>402</v>
          </cell>
          <cell r="M14">
            <v>37</v>
          </cell>
        </row>
        <row r="15">
          <cell r="C15">
            <v>1450</v>
          </cell>
          <cell r="M15">
            <v>77</v>
          </cell>
        </row>
        <row r="16">
          <cell r="C16">
            <v>324</v>
          </cell>
          <cell r="M16">
            <v>3</v>
          </cell>
        </row>
        <row r="17">
          <cell r="C17">
            <v>234</v>
          </cell>
          <cell r="M17">
            <v>12</v>
          </cell>
        </row>
        <row r="18">
          <cell r="C18">
            <v>680</v>
          </cell>
          <cell r="M18">
            <v>49</v>
          </cell>
        </row>
        <row r="19">
          <cell r="C19">
            <v>394</v>
          </cell>
          <cell r="M19">
            <v>14</v>
          </cell>
        </row>
        <row r="20">
          <cell r="C20">
            <v>599</v>
          </cell>
          <cell r="M20">
            <v>24</v>
          </cell>
        </row>
        <row r="21">
          <cell r="C21">
            <v>596</v>
          </cell>
          <cell r="M21">
            <v>28</v>
          </cell>
        </row>
        <row r="22">
          <cell r="C22">
            <v>349</v>
          </cell>
          <cell r="M22">
            <v>17</v>
          </cell>
        </row>
        <row r="23">
          <cell r="C23">
            <v>470</v>
          </cell>
          <cell r="M23">
            <v>51</v>
          </cell>
        </row>
        <row r="24">
          <cell r="C24">
            <v>194</v>
          </cell>
          <cell r="M24">
            <v>20</v>
          </cell>
        </row>
        <row r="25">
          <cell r="C25">
            <v>724</v>
          </cell>
          <cell r="M25">
            <v>35</v>
          </cell>
        </row>
        <row r="26">
          <cell r="C26">
            <v>361</v>
          </cell>
          <cell r="M26">
            <v>7</v>
          </cell>
        </row>
        <row r="27">
          <cell r="C27">
            <v>354</v>
          </cell>
          <cell r="M27">
            <v>43</v>
          </cell>
        </row>
        <row r="28">
          <cell r="C28">
            <v>295</v>
          </cell>
          <cell r="M28">
            <v>17</v>
          </cell>
        </row>
        <row r="29">
          <cell r="C29">
            <v>225</v>
          </cell>
          <cell r="M29">
            <v>43</v>
          </cell>
        </row>
        <row r="30">
          <cell r="C30">
            <v>403</v>
          </cell>
          <cell r="M30">
            <v>30</v>
          </cell>
        </row>
      </sheetData>
      <sheetData sheetId="5"/>
      <sheetData sheetId="6"/>
      <sheetData sheetId="7">
        <row r="8">
          <cell r="C8">
            <v>2840</v>
          </cell>
        </row>
        <row r="9">
          <cell r="C9">
            <v>1821</v>
          </cell>
        </row>
        <row r="10">
          <cell r="C10">
            <v>9706</v>
          </cell>
        </row>
        <row r="11">
          <cell r="C11">
            <v>4274</v>
          </cell>
        </row>
        <row r="12">
          <cell r="C12">
            <v>2498</v>
          </cell>
        </row>
        <row r="13">
          <cell r="C13">
            <v>2356</v>
          </cell>
        </row>
        <row r="14">
          <cell r="C14">
            <v>4626</v>
          </cell>
        </row>
        <row r="15">
          <cell r="C15">
            <v>899</v>
          </cell>
        </row>
        <row r="16">
          <cell r="C16">
            <v>9172</v>
          </cell>
        </row>
        <row r="17">
          <cell r="C17">
            <v>2539</v>
          </cell>
        </row>
        <row r="18">
          <cell r="C18">
            <v>2714</v>
          </cell>
        </row>
        <row r="19">
          <cell r="C19">
            <v>3140</v>
          </cell>
        </row>
        <row r="20">
          <cell r="C20">
            <v>2799</v>
          </cell>
        </row>
        <row r="21">
          <cell r="C21">
            <v>4736</v>
          </cell>
        </row>
        <row r="22">
          <cell r="C22">
            <v>3449</v>
          </cell>
        </row>
        <row r="23">
          <cell r="C23">
            <v>2042</v>
          </cell>
        </row>
        <row r="24">
          <cell r="C24">
            <v>1515</v>
          </cell>
        </row>
        <row r="25">
          <cell r="C25">
            <v>1026</v>
          </cell>
        </row>
        <row r="26">
          <cell r="C26">
            <v>6269</v>
          </cell>
        </row>
        <row r="27">
          <cell r="C27">
            <v>2075</v>
          </cell>
        </row>
        <row r="28">
          <cell r="C28">
            <v>1852</v>
          </cell>
        </row>
        <row r="29">
          <cell r="C29">
            <v>2176</v>
          </cell>
        </row>
        <row r="30">
          <cell r="C30">
            <v>1074</v>
          </cell>
        </row>
        <row r="31">
          <cell r="C31">
            <v>1780</v>
          </cell>
        </row>
      </sheetData>
      <sheetData sheetId="8"/>
      <sheetData sheetId="9">
        <row r="7">
          <cell r="C7">
            <v>164</v>
          </cell>
        </row>
        <row r="8">
          <cell r="C8">
            <v>176</v>
          </cell>
        </row>
        <row r="9">
          <cell r="C9">
            <v>366</v>
          </cell>
        </row>
        <row r="10">
          <cell r="C10">
            <v>184</v>
          </cell>
        </row>
        <row r="11">
          <cell r="C11">
            <v>142</v>
          </cell>
        </row>
        <row r="12">
          <cell r="C12">
            <v>144</v>
          </cell>
        </row>
        <row r="13">
          <cell r="C13">
            <v>209</v>
          </cell>
        </row>
        <row r="14">
          <cell r="C14">
            <v>156</v>
          </cell>
        </row>
        <row r="15">
          <cell r="C15">
            <v>624</v>
          </cell>
        </row>
        <row r="16">
          <cell r="C16">
            <v>89</v>
          </cell>
        </row>
        <row r="17">
          <cell r="C17">
            <v>50</v>
          </cell>
        </row>
        <row r="18">
          <cell r="C18">
            <v>305</v>
          </cell>
        </row>
        <row r="19">
          <cell r="C19">
            <v>127</v>
          </cell>
        </row>
        <row r="20">
          <cell r="C20">
            <v>293</v>
          </cell>
        </row>
        <row r="21">
          <cell r="C21">
            <v>150</v>
          </cell>
        </row>
        <row r="22">
          <cell r="C22">
            <v>142</v>
          </cell>
        </row>
        <row r="23">
          <cell r="C23">
            <v>120</v>
          </cell>
        </row>
        <row r="24">
          <cell r="C24">
            <v>105</v>
          </cell>
        </row>
        <row r="25">
          <cell r="C25">
            <v>334</v>
          </cell>
        </row>
        <row r="26">
          <cell r="C26">
            <v>114</v>
          </cell>
        </row>
        <row r="27">
          <cell r="C27">
            <v>161</v>
          </cell>
        </row>
        <row r="28">
          <cell r="C28">
            <v>138</v>
          </cell>
        </row>
        <row r="29">
          <cell r="C29">
            <v>162</v>
          </cell>
        </row>
        <row r="30">
          <cell r="C30">
            <v>143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:B8"/>
    </sheetView>
  </sheetViews>
  <sheetFormatPr defaultRowHeight="12.75"/>
  <cols>
    <col min="1" max="1" width="4.85546875" style="101" customWidth="1"/>
    <col min="2" max="2" width="21.7109375" style="101" customWidth="1"/>
    <col min="3" max="4" width="10" style="101" customWidth="1"/>
    <col min="5" max="5" width="9.7109375" style="101" customWidth="1"/>
    <col min="6" max="6" width="0.5703125" style="101" customWidth="1"/>
    <col min="7" max="7" width="9.7109375" style="101" customWidth="1"/>
    <col min="8" max="8" width="9.42578125" style="101" customWidth="1"/>
    <col min="9" max="9" width="8.140625" style="101" customWidth="1"/>
    <col min="10" max="10" width="0.5703125" style="101" customWidth="1"/>
    <col min="11" max="13" width="8.7109375" style="101" customWidth="1"/>
    <col min="14" max="14" width="7.7109375" style="101" customWidth="1"/>
    <col min="15" max="15" width="0.5703125" style="101" customWidth="1"/>
    <col min="16" max="16" width="9.28515625" style="101" customWidth="1"/>
    <col min="17" max="17" width="8.7109375" style="101" customWidth="1"/>
    <col min="18" max="18" width="8.5703125" style="101" customWidth="1"/>
    <col min="19" max="19" width="7.7109375" style="101" customWidth="1"/>
    <col min="20" max="20" width="0.5703125" style="101" customWidth="1"/>
    <col min="21" max="21" width="9" style="101" customWidth="1"/>
    <col min="22" max="22" width="8.28515625" style="101" customWidth="1"/>
    <col min="23" max="23" width="9.28515625" style="101" customWidth="1"/>
    <col min="24" max="24" width="8.7109375" style="101" customWidth="1"/>
    <col min="25" max="25" width="0.5703125" style="101" customWidth="1"/>
    <col min="26" max="26" width="9.28515625" style="101" customWidth="1"/>
    <col min="27" max="27" width="9.5703125" style="101" customWidth="1"/>
    <col min="28" max="28" width="9.140625" style="101" customWidth="1"/>
    <col min="29" max="29" width="0.28515625" style="101" customWidth="1"/>
    <col min="30" max="30" width="7.28515625" style="101" customWidth="1"/>
    <col min="31" max="31" width="6.85546875" style="101" customWidth="1"/>
    <col min="32" max="32" width="7.5703125" style="101" customWidth="1"/>
    <col min="33" max="33" width="0.28515625" style="101" customWidth="1"/>
    <col min="34" max="34" width="11.7109375" style="101" customWidth="1"/>
    <col min="35" max="35" width="10.7109375" style="101" customWidth="1"/>
    <col min="36" max="36" width="7.7109375" style="101" customWidth="1"/>
    <col min="37" max="16384" width="9.140625" style="101"/>
  </cols>
  <sheetData>
    <row r="1" spans="1:35" s="79" customFormat="1" ht="24.75" customHeight="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</row>
    <row r="2" spans="1:35" s="79" customFormat="1" ht="19.5" customHeight="1">
      <c r="A2" s="164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79" customFormat="1" ht="26.25" customHeight="1">
      <c r="A3" s="165" t="s">
        <v>84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5" s="84" customFormat="1" ht="68.25" customHeight="1">
      <c r="A4" s="188" t="s">
        <v>25</v>
      </c>
      <c r="B4" s="191" t="s">
        <v>44</v>
      </c>
      <c r="C4" s="194" t="s">
        <v>56</v>
      </c>
      <c r="D4" s="195"/>
      <c r="E4" s="196"/>
      <c r="F4" s="80"/>
      <c r="G4" s="178" t="s">
        <v>74</v>
      </c>
      <c r="H4" s="179"/>
      <c r="I4" s="169"/>
      <c r="J4" s="81"/>
      <c r="K4" s="200" t="s">
        <v>75</v>
      </c>
      <c r="L4" s="201"/>
      <c r="M4" s="201"/>
      <c r="N4" s="202"/>
      <c r="O4" s="82"/>
      <c r="P4" s="166" t="s">
        <v>76</v>
      </c>
      <c r="Q4" s="179"/>
      <c r="R4" s="179"/>
      <c r="S4" s="169"/>
      <c r="T4" s="82"/>
      <c r="U4" s="166" t="s">
        <v>77</v>
      </c>
      <c r="V4" s="179"/>
      <c r="W4" s="179"/>
      <c r="X4" s="169"/>
      <c r="Y4" s="82"/>
      <c r="Z4" s="203" t="s">
        <v>78</v>
      </c>
      <c r="AA4" s="204"/>
      <c r="AB4" s="205"/>
      <c r="AC4" s="83"/>
      <c r="AD4" s="166" t="s">
        <v>79</v>
      </c>
      <c r="AE4" s="167"/>
      <c r="AF4" s="168"/>
      <c r="AG4" s="82"/>
      <c r="AH4" s="166" t="s">
        <v>80</v>
      </c>
      <c r="AI4" s="169"/>
    </row>
    <row r="5" spans="1:35" s="84" customFormat="1" ht="45.75" customHeight="1">
      <c r="A5" s="189"/>
      <c r="B5" s="192"/>
      <c r="C5" s="197"/>
      <c r="D5" s="198"/>
      <c r="E5" s="199"/>
      <c r="F5" s="85"/>
      <c r="G5" s="185" t="s">
        <v>68</v>
      </c>
      <c r="H5" s="185"/>
      <c r="I5" s="185"/>
      <c r="J5" s="86"/>
      <c r="K5" s="184" t="s">
        <v>69</v>
      </c>
      <c r="L5" s="184"/>
      <c r="M5" s="184"/>
      <c r="N5" s="184"/>
      <c r="O5" s="87"/>
      <c r="P5" s="184" t="s">
        <v>70</v>
      </c>
      <c r="Q5" s="184"/>
      <c r="R5" s="184"/>
      <c r="S5" s="184"/>
      <c r="T5" s="87"/>
      <c r="U5" s="184" t="s">
        <v>39</v>
      </c>
      <c r="V5" s="185" t="s">
        <v>42</v>
      </c>
      <c r="W5" s="185" t="s">
        <v>43</v>
      </c>
      <c r="X5" s="184" t="s">
        <v>50</v>
      </c>
      <c r="Y5" s="87"/>
      <c r="Z5" s="184" t="s">
        <v>51</v>
      </c>
      <c r="AA5" s="184"/>
      <c r="AB5" s="184"/>
      <c r="AC5" s="88"/>
      <c r="AD5" s="178" t="s">
        <v>52</v>
      </c>
      <c r="AE5" s="179"/>
      <c r="AF5" s="169"/>
      <c r="AG5" s="87"/>
      <c r="AH5" s="184" t="s">
        <v>52</v>
      </c>
      <c r="AI5" s="184"/>
    </row>
    <row r="6" spans="1:35" s="84" customFormat="1" ht="21" customHeight="1">
      <c r="A6" s="189"/>
      <c r="B6" s="192"/>
      <c r="C6" s="182">
        <v>2020</v>
      </c>
      <c r="D6" s="182">
        <v>2021</v>
      </c>
      <c r="E6" s="174" t="s">
        <v>28</v>
      </c>
      <c r="F6" s="85"/>
      <c r="G6" s="172">
        <v>2020</v>
      </c>
      <c r="H6" s="172">
        <v>2021</v>
      </c>
      <c r="I6" s="174" t="s">
        <v>28</v>
      </c>
      <c r="J6" s="86"/>
      <c r="K6" s="176">
        <v>2020</v>
      </c>
      <c r="L6" s="178">
        <v>2021</v>
      </c>
      <c r="M6" s="179"/>
      <c r="N6" s="169"/>
      <c r="O6" s="87"/>
      <c r="P6" s="176">
        <v>2020</v>
      </c>
      <c r="Q6" s="178">
        <v>2021</v>
      </c>
      <c r="R6" s="179"/>
      <c r="S6" s="169"/>
      <c r="T6" s="87"/>
      <c r="U6" s="184"/>
      <c r="V6" s="185"/>
      <c r="W6" s="185"/>
      <c r="X6" s="184"/>
      <c r="Y6" s="87"/>
      <c r="Z6" s="172">
        <v>2020</v>
      </c>
      <c r="AA6" s="172">
        <v>2021</v>
      </c>
      <c r="AB6" s="174" t="s">
        <v>28</v>
      </c>
      <c r="AC6" s="89"/>
      <c r="AD6" s="180">
        <v>2020</v>
      </c>
      <c r="AE6" s="172">
        <v>2021</v>
      </c>
      <c r="AF6" s="186" t="s">
        <v>28</v>
      </c>
      <c r="AG6" s="87"/>
      <c r="AH6" s="172">
        <v>2020</v>
      </c>
      <c r="AI6" s="172">
        <v>2021</v>
      </c>
    </row>
    <row r="7" spans="1:35" s="84" customFormat="1" ht="43.5" customHeight="1">
      <c r="A7" s="189"/>
      <c r="B7" s="192"/>
      <c r="C7" s="183"/>
      <c r="D7" s="183"/>
      <c r="E7" s="175"/>
      <c r="F7" s="90"/>
      <c r="G7" s="173"/>
      <c r="H7" s="173"/>
      <c r="I7" s="175"/>
      <c r="J7" s="90"/>
      <c r="K7" s="177"/>
      <c r="L7" s="87" t="s">
        <v>45</v>
      </c>
      <c r="M7" s="87" t="s">
        <v>48</v>
      </c>
      <c r="N7" s="87" t="s">
        <v>28</v>
      </c>
      <c r="O7" s="90"/>
      <c r="P7" s="177"/>
      <c r="Q7" s="87" t="s">
        <v>45</v>
      </c>
      <c r="R7" s="87" t="s">
        <v>49</v>
      </c>
      <c r="S7" s="87" t="s">
        <v>28</v>
      </c>
      <c r="T7" s="90"/>
      <c r="U7" s="184"/>
      <c r="V7" s="185"/>
      <c r="W7" s="185"/>
      <c r="X7" s="184"/>
      <c r="Y7" s="87"/>
      <c r="Z7" s="173"/>
      <c r="AA7" s="173"/>
      <c r="AB7" s="175"/>
      <c r="AC7" s="91"/>
      <c r="AD7" s="181"/>
      <c r="AE7" s="173"/>
      <c r="AF7" s="187"/>
      <c r="AG7" s="90"/>
      <c r="AH7" s="173"/>
      <c r="AI7" s="173"/>
    </row>
    <row r="8" spans="1:35" s="84" customFormat="1" ht="15" customHeight="1">
      <c r="A8" s="190"/>
      <c r="B8" s="193"/>
      <c r="C8" s="92">
        <v>1</v>
      </c>
      <c r="D8" s="92">
        <v>2</v>
      </c>
      <c r="E8" s="92">
        <v>3</v>
      </c>
      <c r="F8" s="92"/>
      <c r="G8" s="92">
        <v>4</v>
      </c>
      <c r="H8" s="92">
        <v>5</v>
      </c>
      <c r="I8" s="92">
        <v>6</v>
      </c>
      <c r="J8" s="92"/>
      <c r="K8" s="92">
        <v>7</v>
      </c>
      <c r="L8" s="92">
        <v>8</v>
      </c>
      <c r="M8" s="92" t="s">
        <v>46</v>
      </c>
      <c r="N8" s="92">
        <v>9</v>
      </c>
      <c r="O8" s="92"/>
      <c r="P8" s="92">
        <v>10</v>
      </c>
      <c r="Q8" s="92">
        <v>11</v>
      </c>
      <c r="R8" s="92" t="s">
        <v>47</v>
      </c>
      <c r="S8" s="92">
        <v>12</v>
      </c>
      <c r="T8" s="92"/>
      <c r="U8" s="92">
        <v>13</v>
      </c>
      <c r="V8" s="93">
        <v>14</v>
      </c>
      <c r="W8" s="94">
        <v>15</v>
      </c>
      <c r="X8" s="93">
        <v>16</v>
      </c>
      <c r="Y8" s="93"/>
      <c r="Z8" s="92">
        <v>17</v>
      </c>
      <c r="AA8" s="92">
        <v>18</v>
      </c>
      <c r="AB8" s="92">
        <v>19</v>
      </c>
      <c r="AC8" s="92"/>
      <c r="AD8" s="92">
        <v>20</v>
      </c>
      <c r="AE8" s="92">
        <v>21</v>
      </c>
      <c r="AF8" s="92">
        <v>22</v>
      </c>
      <c r="AG8" s="92">
        <v>23</v>
      </c>
      <c r="AH8" s="92">
        <v>23</v>
      </c>
      <c r="AI8" s="92">
        <v>24</v>
      </c>
    </row>
    <row r="9" spans="1:35" ht="3" customHeight="1">
      <c r="A9" s="95"/>
      <c r="B9" s="96"/>
      <c r="C9" s="97"/>
      <c r="D9" s="97"/>
      <c r="E9" s="97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  <c r="W9" s="100"/>
      <c r="X9" s="99"/>
      <c r="Y9" s="99"/>
      <c r="Z9" s="98"/>
      <c r="AA9" s="98"/>
      <c r="AB9" s="98"/>
      <c r="AC9" s="98"/>
      <c r="AD9" s="98"/>
      <c r="AE9" s="98"/>
      <c r="AF9" s="98"/>
      <c r="AG9" s="98"/>
      <c r="AH9" s="98"/>
      <c r="AI9" s="98"/>
    </row>
    <row r="10" spans="1:35" s="84" customFormat="1" ht="24.95" customHeight="1">
      <c r="A10" s="102">
        <v>1</v>
      </c>
      <c r="B10" s="103" t="s">
        <v>20</v>
      </c>
      <c r="C10" s="104">
        <v>2296</v>
      </c>
      <c r="D10" s="105">
        <v>2750</v>
      </c>
      <c r="E10" s="105">
        <v>37</v>
      </c>
      <c r="F10" s="104"/>
      <c r="G10" s="104">
        <v>106</v>
      </c>
      <c r="H10" s="105">
        <v>115</v>
      </c>
      <c r="I10" s="104">
        <v>0</v>
      </c>
      <c r="J10" s="104"/>
      <c r="K10" s="104">
        <v>154</v>
      </c>
      <c r="L10" s="105">
        <v>209</v>
      </c>
      <c r="M10" s="105">
        <v>69</v>
      </c>
      <c r="N10" s="105">
        <v>3</v>
      </c>
      <c r="O10" s="104"/>
      <c r="P10" s="104">
        <v>23</v>
      </c>
      <c r="Q10" s="105">
        <v>27</v>
      </c>
      <c r="R10" s="105">
        <v>0</v>
      </c>
      <c r="S10" s="105">
        <v>0</v>
      </c>
      <c r="T10" s="104"/>
      <c r="U10" s="104">
        <v>26</v>
      </c>
      <c r="V10" s="104">
        <v>18</v>
      </c>
      <c r="W10" s="104">
        <v>14</v>
      </c>
      <c r="X10" s="104">
        <v>1</v>
      </c>
      <c r="Y10" s="104"/>
      <c r="Z10" s="104">
        <v>1779</v>
      </c>
      <c r="AA10" s="104">
        <v>1946</v>
      </c>
      <c r="AB10" s="104">
        <v>34</v>
      </c>
      <c r="AC10" s="104"/>
      <c r="AD10" s="104">
        <v>78</v>
      </c>
      <c r="AE10" s="104">
        <v>117</v>
      </c>
      <c r="AF10" s="104">
        <v>0</v>
      </c>
      <c r="AG10" s="104"/>
      <c r="AH10" s="104">
        <v>156</v>
      </c>
      <c r="AI10" s="105">
        <v>336</v>
      </c>
    </row>
    <row r="11" spans="1:35" s="84" customFormat="1" ht="24.95" customHeight="1">
      <c r="A11" s="102">
        <v>2</v>
      </c>
      <c r="B11" s="103" t="s">
        <v>2</v>
      </c>
      <c r="C11" s="104">
        <v>1542</v>
      </c>
      <c r="D11" s="105">
        <v>1683</v>
      </c>
      <c r="E11" s="105">
        <v>24</v>
      </c>
      <c r="F11" s="104"/>
      <c r="G11" s="104">
        <v>115</v>
      </c>
      <c r="H11" s="105">
        <v>120</v>
      </c>
      <c r="I11" s="104">
        <v>2</v>
      </c>
      <c r="J11" s="104"/>
      <c r="K11" s="104">
        <v>139</v>
      </c>
      <c r="L11" s="105">
        <v>166</v>
      </c>
      <c r="M11" s="105">
        <v>43</v>
      </c>
      <c r="N11" s="105">
        <v>0</v>
      </c>
      <c r="O11" s="104"/>
      <c r="P11" s="104">
        <v>16</v>
      </c>
      <c r="Q11" s="105">
        <v>16</v>
      </c>
      <c r="R11" s="105">
        <v>0</v>
      </c>
      <c r="S11" s="105">
        <v>0</v>
      </c>
      <c r="T11" s="104"/>
      <c r="U11" s="104">
        <v>16</v>
      </c>
      <c r="V11" s="104">
        <v>9</v>
      </c>
      <c r="W11" s="104">
        <v>8</v>
      </c>
      <c r="X11" s="104">
        <v>0</v>
      </c>
      <c r="Y11" s="104"/>
      <c r="Z11" s="104">
        <v>1076</v>
      </c>
      <c r="AA11" s="104">
        <v>1179</v>
      </c>
      <c r="AB11" s="104">
        <v>22</v>
      </c>
      <c r="AC11" s="104"/>
      <c r="AD11" s="104">
        <v>81</v>
      </c>
      <c r="AE11" s="104">
        <v>73</v>
      </c>
      <c r="AF11" s="104">
        <v>0</v>
      </c>
      <c r="AG11" s="104"/>
      <c r="AH11" s="104">
        <v>115</v>
      </c>
      <c r="AI11" s="105">
        <v>129</v>
      </c>
    </row>
    <row r="12" spans="1:35" s="84" customFormat="1" ht="24.95" customHeight="1">
      <c r="A12" s="102">
        <v>3</v>
      </c>
      <c r="B12" s="103" t="s">
        <v>3</v>
      </c>
      <c r="C12" s="104">
        <v>7334</v>
      </c>
      <c r="D12" s="105">
        <v>7204</v>
      </c>
      <c r="E12" s="105">
        <v>53</v>
      </c>
      <c r="F12" s="104"/>
      <c r="G12" s="104">
        <v>228</v>
      </c>
      <c r="H12" s="105">
        <v>243</v>
      </c>
      <c r="I12" s="104">
        <v>0</v>
      </c>
      <c r="J12" s="104"/>
      <c r="K12" s="104">
        <v>402</v>
      </c>
      <c r="L12" s="105">
        <v>523</v>
      </c>
      <c r="M12" s="105">
        <v>88</v>
      </c>
      <c r="N12" s="105">
        <v>1</v>
      </c>
      <c r="O12" s="104"/>
      <c r="P12" s="104">
        <v>21</v>
      </c>
      <c r="Q12" s="105">
        <v>27</v>
      </c>
      <c r="R12" s="105">
        <v>0</v>
      </c>
      <c r="S12" s="105">
        <v>0</v>
      </c>
      <c r="T12" s="104"/>
      <c r="U12" s="104">
        <v>105</v>
      </c>
      <c r="V12" s="104">
        <v>78</v>
      </c>
      <c r="W12" s="104">
        <v>70</v>
      </c>
      <c r="X12" s="104">
        <v>3</v>
      </c>
      <c r="Y12" s="104"/>
      <c r="Z12" s="104">
        <v>6156</v>
      </c>
      <c r="AA12" s="104">
        <v>5967</v>
      </c>
      <c r="AB12" s="104">
        <v>51</v>
      </c>
      <c r="AC12" s="104"/>
      <c r="AD12" s="104">
        <v>323</v>
      </c>
      <c r="AE12" s="104">
        <v>260</v>
      </c>
      <c r="AF12" s="104">
        <v>1</v>
      </c>
      <c r="AG12" s="104"/>
      <c r="AH12" s="104">
        <v>204</v>
      </c>
      <c r="AI12" s="105">
        <v>184</v>
      </c>
    </row>
    <row r="13" spans="1:35" s="84" customFormat="1" ht="24.95" customHeight="1">
      <c r="A13" s="102">
        <v>4</v>
      </c>
      <c r="B13" s="103" t="s">
        <v>21</v>
      </c>
      <c r="C13" s="104">
        <v>3629</v>
      </c>
      <c r="D13" s="105">
        <v>3908</v>
      </c>
      <c r="E13" s="105">
        <v>56</v>
      </c>
      <c r="F13" s="104"/>
      <c r="G13" s="104">
        <v>109</v>
      </c>
      <c r="H13" s="105">
        <v>123</v>
      </c>
      <c r="I13" s="104">
        <v>0</v>
      </c>
      <c r="J13" s="104"/>
      <c r="K13" s="104">
        <v>467</v>
      </c>
      <c r="L13" s="105">
        <v>568</v>
      </c>
      <c r="M13" s="105">
        <v>95</v>
      </c>
      <c r="N13" s="105">
        <v>0</v>
      </c>
      <c r="O13" s="104"/>
      <c r="P13" s="104">
        <v>42</v>
      </c>
      <c r="Q13" s="105">
        <v>57</v>
      </c>
      <c r="R13" s="105">
        <v>0</v>
      </c>
      <c r="S13" s="105">
        <v>0</v>
      </c>
      <c r="T13" s="104"/>
      <c r="U13" s="104">
        <v>40</v>
      </c>
      <c r="V13" s="104">
        <v>23</v>
      </c>
      <c r="W13" s="104">
        <v>12</v>
      </c>
      <c r="X13" s="104">
        <v>6</v>
      </c>
      <c r="Y13" s="104"/>
      <c r="Z13" s="104">
        <v>2635</v>
      </c>
      <c r="AA13" s="104">
        <v>2801</v>
      </c>
      <c r="AB13" s="104">
        <v>56</v>
      </c>
      <c r="AC13" s="104"/>
      <c r="AD13" s="104">
        <v>323</v>
      </c>
      <c r="AE13" s="104">
        <v>305</v>
      </c>
      <c r="AF13" s="104">
        <v>0</v>
      </c>
      <c r="AG13" s="104"/>
      <c r="AH13" s="104">
        <v>53</v>
      </c>
      <c r="AI13" s="105">
        <v>54</v>
      </c>
    </row>
    <row r="14" spans="1:35" s="84" customFormat="1" ht="24.95" customHeight="1">
      <c r="A14" s="102">
        <v>5</v>
      </c>
      <c r="B14" s="103" t="s">
        <v>4</v>
      </c>
      <c r="C14" s="104">
        <v>2188</v>
      </c>
      <c r="D14" s="105">
        <v>2203</v>
      </c>
      <c r="E14" s="105">
        <v>29</v>
      </c>
      <c r="F14" s="104"/>
      <c r="G14" s="104">
        <v>88</v>
      </c>
      <c r="H14" s="105">
        <v>98</v>
      </c>
      <c r="I14" s="104">
        <v>0</v>
      </c>
      <c r="J14" s="104"/>
      <c r="K14" s="104">
        <v>238</v>
      </c>
      <c r="L14" s="105">
        <v>209</v>
      </c>
      <c r="M14" s="105">
        <v>39</v>
      </c>
      <c r="N14" s="105">
        <v>3</v>
      </c>
      <c r="O14" s="104"/>
      <c r="P14" s="104">
        <v>19</v>
      </c>
      <c r="Q14" s="105">
        <v>17</v>
      </c>
      <c r="R14" s="105">
        <v>0</v>
      </c>
      <c r="S14" s="105">
        <v>0</v>
      </c>
      <c r="T14" s="104"/>
      <c r="U14" s="104">
        <v>22</v>
      </c>
      <c r="V14" s="104">
        <v>16</v>
      </c>
      <c r="W14" s="104">
        <v>16</v>
      </c>
      <c r="X14" s="104">
        <v>3</v>
      </c>
      <c r="Y14" s="104"/>
      <c r="Z14" s="104">
        <v>1568</v>
      </c>
      <c r="AA14" s="104">
        <v>1634</v>
      </c>
      <c r="AB14" s="104">
        <v>26</v>
      </c>
      <c r="AC14" s="104"/>
      <c r="AD14" s="104">
        <v>149</v>
      </c>
      <c r="AE14" s="104">
        <v>127</v>
      </c>
      <c r="AF14" s="104">
        <v>0</v>
      </c>
      <c r="AG14" s="104"/>
      <c r="AH14" s="104">
        <v>126</v>
      </c>
      <c r="AI14" s="105">
        <v>118</v>
      </c>
    </row>
    <row r="15" spans="1:35" s="84" customFormat="1" ht="24.95" customHeight="1">
      <c r="A15" s="102">
        <v>6</v>
      </c>
      <c r="B15" s="103" t="s">
        <v>5</v>
      </c>
      <c r="C15" s="104">
        <v>1879</v>
      </c>
      <c r="D15" s="105">
        <v>2037</v>
      </c>
      <c r="E15" s="105">
        <v>44</v>
      </c>
      <c r="F15" s="104"/>
      <c r="G15" s="104">
        <v>81</v>
      </c>
      <c r="H15" s="105">
        <v>107</v>
      </c>
      <c r="I15" s="104">
        <v>0</v>
      </c>
      <c r="J15" s="104"/>
      <c r="K15" s="104">
        <v>83</v>
      </c>
      <c r="L15" s="105">
        <v>181</v>
      </c>
      <c r="M15" s="105">
        <v>34</v>
      </c>
      <c r="N15" s="105">
        <v>2</v>
      </c>
      <c r="O15" s="104"/>
      <c r="P15" s="104">
        <v>18</v>
      </c>
      <c r="Q15" s="105">
        <v>17</v>
      </c>
      <c r="R15" s="105">
        <v>0</v>
      </c>
      <c r="S15" s="105">
        <v>0</v>
      </c>
      <c r="T15" s="104"/>
      <c r="U15" s="104">
        <v>7</v>
      </c>
      <c r="V15" s="104">
        <v>5</v>
      </c>
      <c r="W15" s="104">
        <v>4</v>
      </c>
      <c r="X15" s="104">
        <v>0</v>
      </c>
      <c r="Y15" s="104"/>
      <c r="Z15" s="104">
        <v>1528</v>
      </c>
      <c r="AA15" s="104">
        <v>1550</v>
      </c>
      <c r="AB15" s="104">
        <v>42</v>
      </c>
      <c r="AC15" s="104"/>
      <c r="AD15" s="104">
        <v>75</v>
      </c>
      <c r="AE15" s="104">
        <v>104</v>
      </c>
      <c r="AF15" s="104">
        <v>0</v>
      </c>
      <c r="AG15" s="104"/>
      <c r="AH15" s="104">
        <v>94</v>
      </c>
      <c r="AI15" s="105">
        <v>78</v>
      </c>
    </row>
    <row r="16" spans="1:35" s="84" customFormat="1" ht="24.95" customHeight="1">
      <c r="A16" s="102">
        <v>7</v>
      </c>
      <c r="B16" s="103" t="s">
        <v>6</v>
      </c>
      <c r="C16" s="104">
        <v>3568</v>
      </c>
      <c r="D16" s="105">
        <v>3731</v>
      </c>
      <c r="E16" s="105">
        <v>23</v>
      </c>
      <c r="F16" s="104"/>
      <c r="G16" s="104">
        <v>108</v>
      </c>
      <c r="H16" s="105">
        <v>154</v>
      </c>
      <c r="I16" s="104">
        <v>0</v>
      </c>
      <c r="J16" s="104"/>
      <c r="K16" s="104">
        <v>199</v>
      </c>
      <c r="L16" s="105">
        <v>294</v>
      </c>
      <c r="M16" s="105">
        <v>83</v>
      </c>
      <c r="N16" s="105">
        <v>0</v>
      </c>
      <c r="O16" s="104"/>
      <c r="P16" s="104">
        <v>15</v>
      </c>
      <c r="Q16" s="105">
        <v>23</v>
      </c>
      <c r="R16" s="105">
        <v>1</v>
      </c>
      <c r="S16" s="105">
        <v>0</v>
      </c>
      <c r="T16" s="104"/>
      <c r="U16" s="104">
        <v>43</v>
      </c>
      <c r="V16" s="104">
        <v>31</v>
      </c>
      <c r="W16" s="104">
        <v>29</v>
      </c>
      <c r="X16" s="104">
        <v>2</v>
      </c>
      <c r="Y16" s="104"/>
      <c r="Z16" s="104">
        <v>2914</v>
      </c>
      <c r="AA16" s="104">
        <v>2946</v>
      </c>
      <c r="AB16" s="104">
        <v>23</v>
      </c>
      <c r="AC16" s="104"/>
      <c r="AD16" s="104">
        <v>184</v>
      </c>
      <c r="AE16" s="104">
        <v>154</v>
      </c>
      <c r="AF16" s="104">
        <v>0</v>
      </c>
      <c r="AG16" s="104"/>
      <c r="AH16" s="104">
        <v>148</v>
      </c>
      <c r="AI16" s="105">
        <v>160</v>
      </c>
    </row>
    <row r="17" spans="1:35" s="84" customFormat="1" ht="24.95" customHeight="1">
      <c r="A17" s="102">
        <v>8</v>
      </c>
      <c r="B17" s="103" t="s">
        <v>22</v>
      </c>
      <c r="C17" s="104">
        <v>900</v>
      </c>
      <c r="D17" s="105">
        <v>1110</v>
      </c>
      <c r="E17" s="105">
        <v>7</v>
      </c>
      <c r="F17" s="104"/>
      <c r="G17" s="104">
        <v>93</v>
      </c>
      <c r="H17" s="105">
        <v>112</v>
      </c>
      <c r="I17" s="104">
        <v>0</v>
      </c>
      <c r="J17" s="104"/>
      <c r="K17" s="104">
        <v>91</v>
      </c>
      <c r="L17" s="105">
        <v>172</v>
      </c>
      <c r="M17" s="105">
        <v>20</v>
      </c>
      <c r="N17" s="105">
        <v>0</v>
      </c>
      <c r="O17" s="104"/>
      <c r="P17" s="104">
        <v>28</v>
      </c>
      <c r="Q17" s="105">
        <v>27</v>
      </c>
      <c r="R17" s="105">
        <v>0</v>
      </c>
      <c r="S17" s="105">
        <v>0</v>
      </c>
      <c r="T17" s="104"/>
      <c r="U17" s="104">
        <v>18</v>
      </c>
      <c r="V17" s="104">
        <v>11</v>
      </c>
      <c r="W17" s="104">
        <v>8</v>
      </c>
      <c r="X17" s="104">
        <v>0</v>
      </c>
      <c r="Y17" s="104"/>
      <c r="Z17" s="104">
        <v>564</v>
      </c>
      <c r="AA17" s="104">
        <v>598</v>
      </c>
      <c r="AB17" s="104">
        <v>7</v>
      </c>
      <c r="AC17" s="104"/>
      <c r="AD17" s="104">
        <v>84</v>
      </c>
      <c r="AE17" s="104">
        <v>130</v>
      </c>
      <c r="AF17" s="104">
        <v>0</v>
      </c>
      <c r="AG17" s="104"/>
      <c r="AH17" s="104">
        <v>40</v>
      </c>
      <c r="AI17" s="105">
        <v>71</v>
      </c>
    </row>
    <row r="18" spans="1:35" s="84" customFormat="1" ht="24.95" customHeight="1">
      <c r="A18" s="102">
        <v>9</v>
      </c>
      <c r="B18" s="103" t="s">
        <v>66</v>
      </c>
      <c r="C18" s="104">
        <v>7735</v>
      </c>
      <c r="D18" s="105">
        <v>8961</v>
      </c>
      <c r="E18" s="105">
        <v>46</v>
      </c>
      <c r="F18" s="104"/>
      <c r="G18" s="104">
        <v>423</v>
      </c>
      <c r="H18" s="105">
        <v>415</v>
      </c>
      <c r="I18" s="104">
        <v>0</v>
      </c>
      <c r="J18" s="104"/>
      <c r="K18" s="104">
        <v>549</v>
      </c>
      <c r="L18" s="105">
        <v>1031</v>
      </c>
      <c r="M18" s="105">
        <v>211</v>
      </c>
      <c r="N18" s="105">
        <v>4</v>
      </c>
      <c r="O18" s="104"/>
      <c r="P18" s="104">
        <v>50</v>
      </c>
      <c r="Q18" s="105">
        <v>56</v>
      </c>
      <c r="R18" s="105">
        <v>2</v>
      </c>
      <c r="S18" s="105">
        <v>0</v>
      </c>
      <c r="T18" s="104"/>
      <c r="U18" s="104">
        <v>59</v>
      </c>
      <c r="V18" s="104">
        <v>39</v>
      </c>
      <c r="W18" s="104">
        <v>27</v>
      </c>
      <c r="X18" s="104">
        <v>6</v>
      </c>
      <c r="Y18" s="104"/>
      <c r="Z18" s="104">
        <v>5775</v>
      </c>
      <c r="AA18" s="104">
        <v>6247</v>
      </c>
      <c r="AB18" s="104">
        <v>42</v>
      </c>
      <c r="AC18" s="104"/>
      <c r="AD18" s="104">
        <v>733</v>
      </c>
      <c r="AE18" s="104">
        <v>997</v>
      </c>
      <c r="AF18" s="104">
        <v>0</v>
      </c>
      <c r="AG18" s="104"/>
      <c r="AH18" s="104">
        <v>205</v>
      </c>
      <c r="AI18" s="105">
        <v>215</v>
      </c>
    </row>
    <row r="19" spans="1:35" s="84" customFormat="1" ht="24.95" customHeight="1">
      <c r="A19" s="102">
        <v>10</v>
      </c>
      <c r="B19" s="103" t="s">
        <v>7</v>
      </c>
      <c r="C19" s="104">
        <v>2045</v>
      </c>
      <c r="D19" s="105">
        <v>2090</v>
      </c>
      <c r="E19" s="105">
        <v>21</v>
      </c>
      <c r="F19" s="104"/>
      <c r="G19" s="104">
        <v>62</v>
      </c>
      <c r="H19" s="105">
        <v>56</v>
      </c>
      <c r="I19" s="104">
        <v>0</v>
      </c>
      <c r="J19" s="104"/>
      <c r="K19" s="104">
        <v>139</v>
      </c>
      <c r="L19" s="105">
        <v>156</v>
      </c>
      <c r="M19" s="105">
        <v>46</v>
      </c>
      <c r="N19" s="105">
        <v>0</v>
      </c>
      <c r="O19" s="104"/>
      <c r="P19" s="104">
        <v>2</v>
      </c>
      <c r="Q19" s="105">
        <v>3</v>
      </c>
      <c r="R19" s="105">
        <v>0</v>
      </c>
      <c r="S19" s="105">
        <v>0</v>
      </c>
      <c r="T19" s="104"/>
      <c r="U19" s="104">
        <v>9</v>
      </c>
      <c r="V19" s="104">
        <v>5</v>
      </c>
      <c r="W19" s="104">
        <v>2</v>
      </c>
      <c r="X19" s="104">
        <v>0</v>
      </c>
      <c r="Y19" s="104"/>
      <c r="Z19" s="104">
        <v>1603</v>
      </c>
      <c r="AA19" s="104">
        <v>1656</v>
      </c>
      <c r="AB19" s="104">
        <v>21</v>
      </c>
      <c r="AC19" s="104"/>
      <c r="AD19" s="104">
        <v>73</v>
      </c>
      <c r="AE19" s="104">
        <v>75</v>
      </c>
      <c r="AF19" s="104">
        <v>0</v>
      </c>
      <c r="AG19" s="104"/>
      <c r="AH19" s="104">
        <v>166</v>
      </c>
      <c r="AI19" s="105">
        <v>144</v>
      </c>
    </row>
    <row r="20" spans="1:35" s="84" customFormat="1" ht="24.95" customHeight="1">
      <c r="A20" s="102">
        <v>11</v>
      </c>
      <c r="B20" s="103" t="s">
        <v>23</v>
      </c>
      <c r="C20" s="104">
        <v>1796</v>
      </c>
      <c r="D20" s="105">
        <v>1888</v>
      </c>
      <c r="E20" s="105">
        <v>27</v>
      </c>
      <c r="F20" s="104"/>
      <c r="G20" s="104">
        <v>33</v>
      </c>
      <c r="H20" s="105">
        <v>33</v>
      </c>
      <c r="I20" s="104">
        <v>0</v>
      </c>
      <c r="J20" s="104"/>
      <c r="K20" s="104">
        <v>88</v>
      </c>
      <c r="L20" s="105">
        <v>94</v>
      </c>
      <c r="M20" s="105">
        <v>30</v>
      </c>
      <c r="N20" s="105">
        <v>2</v>
      </c>
      <c r="O20" s="104"/>
      <c r="P20" s="104">
        <v>3</v>
      </c>
      <c r="Q20" s="105">
        <v>11</v>
      </c>
      <c r="R20" s="105">
        <v>0</v>
      </c>
      <c r="S20" s="105">
        <v>0</v>
      </c>
      <c r="T20" s="104"/>
      <c r="U20" s="104">
        <v>20</v>
      </c>
      <c r="V20" s="104">
        <v>14</v>
      </c>
      <c r="W20" s="104">
        <v>7</v>
      </c>
      <c r="X20" s="104">
        <v>3</v>
      </c>
      <c r="Y20" s="104"/>
      <c r="Z20" s="104">
        <v>1607</v>
      </c>
      <c r="AA20" s="104">
        <v>1685</v>
      </c>
      <c r="AB20" s="104">
        <v>25</v>
      </c>
      <c r="AC20" s="104"/>
      <c r="AD20" s="104">
        <v>58</v>
      </c>
      <c r="AE20" s="104">
        <v>53</v>
      </c>
      <c r="AF20" s="104">
        <v>0</v>
      </c>
      <c r="AG20" s="104"/>
      <c r="AH20" s="104">
        <v>7</v>
      </c>
      <c r="AI20" s="105">
        <v>12</v>
      </c>
    </row>
    <row r="21" spans="1:35" s="84" customFormat="1" ht="24.95" customHeight="1">
      <c r="A21" s="102">
        <v>12</v>
      </c>
      <c r="B21" s="103" t="s">
        <v>8</v>
      </c>
      <c r="C21" s="104">
        <v>3039</v>
      </c>
      <c r="D21" s="105">
        <v>3126</v>
      </c>
      <c r="E21" s="105">
        <v>36</v>
      </c>
      <c r="F21" s="104"/>
      <c r="G21" s="104">
        <v>200</v>
      </c>
      <c r="H21" s="105">
        <v>209</v>
      </c>
      <c r="I21" s="104">
        <v>0</v>
      </c>
      <c r="J21" s="104"/>
      <c r="K21" s="104">
        <v>242</v>
      </c>
      <c r="L21" s="105">
        <v>317</v>
      </c>
      <c r="M21" s="105">
        <v>59</v>
      </c>
      <c r="N21" s="105">
        <v>0</v>
      </c>
      <c r="O21" s="104"/>
      <c r="P21" s="104">
        <v>31</v>
      </c>
      <c r="Q21" s="105">
        <v>32</v>
      </c>
      <c r="R21" s="105">
        <v>0</v>
      </c>
      <c r="S21" s="105">
        <v>0</v>
      </c>
      <c r="T21" s="104"/>
      <c r="U21" s="104">
        <v>22</v>
      </c>
      <c r="V21" s="104">
        <v>16</v>
      </c>
      <c r="W21" s="104">
        <v>10</v>
      </c>
      <c r="X21" s="104">
        <v>0</v>
      </c>
      <c r="Y21" s="104"/>
      <c r="Z21" s="104">
        <v>2093</v>
      </c>
      <c r="AA21" s="104">
        <v>2065</v>
      </c>
      <c r="AB21" s="104">
        <v>36</v>
      </c>
      <c r="AC21" s="104"/>
      <c r="AD21" s="104">
        <v>320</v>
      </c>
      <c r="AE21" s="104">
        <v>326</v>
      </c>
      <c r="AF21" s="104">
        <v>0</v>
      </c>
      <c r="AG21" s="104"/>
      <c r="AH21" s="104">
        <v>153</v>
      </c>
      <c r="AI21" s="105">
        <v>177</v>
      </c>
    </row>
    <row r="22" spans="1:35" s="84" customFormat="1" ht="24.95" customHeight="1">
      <c r="A22" s="102">
        <v>13</v>
      </c>
      <c r="B22" s="103" t="s">
        <v>9</v>
      </c>
      <c r="C22" s="104">
        <v>2336</v>
      </c>
      <c r="D22" s="105">
        <v>2252</v>
      </c>
      <c r="E22" s="105">
        <v>26</v>
      </c>
      <c r="F22" s="104"/>
      <c r="G22" s="104">
        <v>90</v>
      </c>
      <c r="H22" s="105">
        <v>94</v>
      </c>
      <c r="I22" s="104">
        <v>0</v>
      </c>
      <c r="J22" s="104"/>
      <c r="K22" s="104">
        <v>147</v>
      </c>
      <c r="L22" s="105">
        <v>179</v>
      </c>
      <c r="M22" s="105">
        <v>27</v>
      </c>
      <c r="N22" s="105">
        <v>0</v>
      </c>
      <c r="O22" s="104"/>
      <c r="P22" s="104">
        <v>10</v>
      </c>
      <c r="Q22" s="105">
        <v>17</v>
      </c>
      <c r="R22" s="105">
        <v>6</v>
      </c>
      <c r="S22" s="105">
        <v>0</v>
      </c>
      <c r="T22" s="104"/>
      <c r="U22" s="104">
        <v>16</v>
      </c>
      <c r="V22" s="104">
        <v>13</v>
      </c>
      <c r="W22" s="104">
        <v>12</v>
      </c>
      <c r="X22" s="104">
        <v>1</v>
      </c>
      <c r="Y22" s="104"/>
      <c r="Z22" s="104">
        <v>1897</v>
      </c>
      <c r="AA22" s="104">
        <v>1748</v>
      </c>
      <c r="AB22" s="104">
        <v>26</v>
      </c>
      <c r="AC22" s="104"/>
      <c r="AD22" s="104">
        <v>159</v>
      </c>
      <c r="AE22" s="104">
        <v>161</v>
      </c>
      <c r="AF22" s="104">
        <v>0</v>
      </c>
      <c r="AG22" s="104"/>
      <c r="AH22" s="104">
        <v>33</v>
      </c>
      <c r="AI22" s="105">
        <v>53</v>
      </c>
    </row>
    <row r="23" spans="1:35" s="84" customFormat="1" ht="24.95" customHeight="1">
      <c r="A23" s="102">
        <v>14</v>
      </c>
      <c r="B23" s="103" t="s">
        <v>24</v>
      </c>
      <c r="C23" s="104">
        <v>3759</v>
      </c>
      <c r="D23" s="105">
        <v>4148</v>
      </c>
      <c r="E23" s="105">
        <v>75</v>
      </c>
      <c r="F23" s="104"/>
      <c r="G23" s="104">
        <v>179</v>
      </c>
      <c r="H23" s="105">
        <v>197</v>
      </c>
      <c r="I23" s="104">
        <v>0</v>
      </c>
      <c r="J23" s="104"/>
      <c r="K23" s="104">
        <v>210</v>
      </c>
      <c r="L23" s="105">
        <v>360</v>
      </c>
      <c r="M23" s="105">
        <v>98</v>
      </c>
      <c r="N23" s="105">
        <v>3</v>
      </c>
      <c r="O23" s="104"/>
      <c r="P23" s="104">
        <v>16</v>
      </c>
      <c r="Q23" s="105">
        <v>20</v>
      </c>
      <c r="R23" s="105">
        <v>3</v>
      </c>
      <c r="S23" s="105">
        <v>0</v>
      </c>
      <c r="T23" s="104"/>
      <c r="U23" s="104">
        <v>24</v>
      </c>
      <c r="V23" s="104">
        <v>11</v>
      </c>
      <c r="W23" s="104">
        <v>7</v>
      </c>
      <c r="X23" s="104">
        <v>2</v>
      </c>
      <c r="Y23" s="104"/>
      <c r="Z23" s="104">
        <v>3009</v>
      </c>
      <c r="AA23" s="104">
        <v>3166</v>
      </c>
      <c r="AB23" s="104">
        <v>68</v>
      </c>
      <c r="AC23" s="104"/>
      <c r="AD23" s="104">
        <v>228</v>
      </c>
      <c r="AE23" s="104">
        <v>308</v>
      </c>
      <c r="AF23" s="104">
        <v>4</v>
      </c>
      <c r="AG23" s="104"/>
      <c r="AH23" s="104">
        <v>117</v>
      </c>
      <c r="AI23" s="105">
        <v>97</v>
      </c>
    </row>
    <row r="24" spans="1:35" s="84" customFormat="1" ht="24.95" customHeight="1">
      <c r="A24" s="102">
        <v>15</v>
      </c>
      <c r="B24" s="103" t="s">
        <v>10</v>
      </c>
      <c r="C24" s="104">
        <v>2464</v>
      </c>
      <c r="D24" s="105">
        <v>2705</v>
      </c>
      <c r="E24" s="105">
        <v>15</v>
      </c>
      <c r="F24" s="104"/>
      <c r="G24" s="104">
        <v>94</v>
      </c>
      <c r="H24" s="105">
        <v>107</v>
      </c>
      <c r="I24" s="104">
        <v>0</v>
      </c>
      <c r="J24" s="104"/>
      <c r="K24" s="104">
        <v>144</v>
      </c>
      <c r="L24" s="105">
        <v>207</v>
      </c>
      <c r="M24" s="105">
        <v>36</v>
      </c>
      <c r="N24" s="105">
        <v>0</v>
      </c>
      <c r="O24" s="104"/>
      <c r="P24" s="104">
        <v>13</v>
      </c>
      <c r="Q24" s="105">
        <v>17</v>
      </c>
      <c r="R24" s="105">
        <v>0</v>
      </c>
      <c r="S24" s="105">
        <v>0</v>
      </c>
      <c r="T24" s="104"/>
      <c r="U24" s="104">
        <v>22</v>
      </c>
      <c r="V24" s="104">
        <v>15</v>
      </c>
      <c r="W24" s="104">
        <v>14</v>
      </c>
      <c r="X24" s="104">
        <v>4</v>
      </c>
      <c r="Y24" s="104"/>
      <c r="Z24" s="104">
        <v>1970</v>
      </c>
      <c r="AA24" s="104">
        <v>2136</v>
      </c>
      <c r="AB24" s="104">
        <v>15</v>
      </c>
      <c r="AC24" s="104"/>
      <c r="AD24" s="104">
        <v>99</v>
      </c>
      <c r="AE24" s="104">
        <v>90</v>
      </c>
      <c r="AF24" s="104">
        <v>0</v>
      </c>
      <c r="AG24" s="104"/>
      <c r="AH24" s="104">
        <v>144</v>
      </c>
      <c r="AI24" s="105">
        <v>148</v>
      </c>
    </row>
    <row r="25" spans="1:35" s="84" customFormat="1" ht="24.95" customHeight="1">
      <c r="A25" s="102">
        <v>16</v>
      </c>
      <c r="B25" s="103" t="s">
        <v>11</v>
      </c>
      <c r="C25" s="104">
        <v>1808</v>
      </c>
      <c r="D25" s="105">
        <v>1773</v>
      </c>
      <c r="E25" s="105">
        <v>34</v>
      </c>
      <c r="F25" s="104"/>
      <c r="G25" s="104">
        <v>87</v>
      </c>
      <c r="H25" s="105">
        <v>97</v>
      </c>
      <c r="I25" s="104">
        <v>0</v>
      </c>
      <c r="J25" s="104"/>
      <c r="K25" s="104">
        <v>172</v>
      </c>
      <c r="L25" s="105">
        <v>148</v>
      </c>
      <c r="M25" s="105">
        <v>50</v>
      </c>
      <c r="N25" s="105">
        <v>1</v>
      </c>
      <c r="O25" s="104"/>
      <c r="P25" s="104">
        <v>10</v>
      </c>
      <c r="Q25" s="105">
        <v>12</v>
      </c>
      <c r="R25" s="105">
        <v>0</v>
      </c>
      <c r="S25" s="105">
        <v>0</v>
      </c>
      <c r="T25" s="104"/>
      <c r="U25" s="104">
        <v>15</v>
      </c>
      <c r="V25" s="104">
        <v>13</v>
      </c>
      <c r="W25" s="104">
        <v>10</v>
      </c>
      <c r="X25" s="104">
        <v>1</v>
      </c>
      <c r="Y25" s="104"/>
      <c r="Z25" s="104">
        <v>1153</v>
      </c>
      <c r="AA25" s="104">
        <v>1230</v>
      </c>
      <c r="AB25" s="104">
        <v>33</v>
      </c>
      <c r="AC25" s="104"/>
      <c r="AD25" s="104">
        <v>193</v>
      </c>
      <c r="AE25" s="104">
        <v>102</v>
      </c>
      <c r="AF25" s="104">
        <v>0</v>
      </c>
      <c r="AG25" s="104"/>
      <c r="AH25" s="104">
        <v>193</v>
      </c>
      <c r="AI25" s="105">
        <v>184</v>
      </c>
    </row>
    <row r="26" spans="1:35" s="84" customFormat="1" ht="24.95" customHeight="1">
      <c r="A26" s="102">
        <v>17</v>
      </c>
      <c r="B26" s="103" t="s">
        <v>12</v>
      </c>
      <c r="C26" s="104">
        <v>1499</v>
      </c>
      <c r="D26" s="105">
        <v>1687</v>
      </c>
      <c r="E26" s="105">
        <v>30</v>
      </c>
      <c r="F26" s="104"/>
      <c r="G26" s="104">
        <v>85</v>
      </c>
      <c r="H26" s="105">
        <v>83</v>
      </c>
      <c r="I26" s="104">
        <v>0</v>
      </c>
      <c r="J26" s="104"/>
      <c r="K26" s="104">
        <v>177</v>
      </c>
      <c r="L26" s="105">
        <v>254</v>
      </c>
      <c r="M26" s="105">
        <v>91</v>
      </c>
      <c r="N26" s="105">
        <v>1</v>
      </c>
      <c r="O26" s="104"/>
      <c r="P26" s="104">
        <v>24</v>
      </c>
      <c r="Q26" s="105">
        <v>29</v>
      </c>
      <c r="R26" s="105">
        <v>0</v>
      </c>
      <c r="S26" s="105">
        <v>0</v>
      </c>
      <c r="T26" s="104"/>
      <c r="U26" s="104">
        <v>62</v>
      </c>
      <c r="V26" s="104">
        <v>47</v>
      </c>
      <c r="W26" s="104">
        <v>40</v>
      </c>
      <c r="X26" s="104">
        <v>2</v>
      </c>
      <c r="Y26" s="104"/>
      <c r="Z26" s="104">
        <v>888</v>
      </c>
      <c r="AA26" s="104">
        <v>970</v>
      </c>
      <c r="AB26" s="104">
        <v>28</v>
      </c>
      <c r="AC26" s="104"/>
      <c r="AD26" s="104">
        <v>152</v>
      </c>
      <c r="AE26" s="104">
        <v>149</v>
      </c>
      <c r="AF26" s="104">
        <v>1</v>
      </c>
      <c r="AG26" s="104"/>
      <c r="AH26" s="104">
        <v>173</v>
      </c>
      <c r="AI26" s="105">
        <v>202</v>
      </c>
    </row>
    <row r="27" spans="1:35" s="84" customFormat="1" ht="24.95" customHeight="1">
      <c r="A27" s="102">
        <v>18</v>
      </c>
      <c r="B27" s="103" t="s">
        <v>13</v>
      </c>
      <c r="C27" s="104">
        <v>972</v>
      </c>
      <c r="D27" s="105">
        <v>1069</v>
      </c>
      <c r="E27" s="105">
        <v>7</v>
      </c>
      <c r="F27" s="104"/>
      <c r="G27" s="104">
        <v>72</v>
      </c>
      <c r="H27" s="105">
        <v>78</v>
      </c>
      <c r="I27" s="104">
        <v>0</v>
      </c>
      <c r="J27" s="104"/>
      <c r="K27" s="104">
        <v>98</v>
      </c>
      <c r="L27" s="105">
        <v>129</v>
      </c>
      <c r="M27" s="105">
        <v>57</v>
      </c>
      <c r="N27" s="105">
        <v>2</v>
      </c>
      <c r="O27" s="104"/>
      <c r="P27" s="104">
        <v>12</v>
      </c>
      <c r="Q27" s="105">
        <v>16</v>
      </c>
      <c r="R27" s="105">
        <v>0</v>
      </c>
      <c r="S27" s="105">
        <v>0</v>
      </c>
      <c r="T27" s="104"/>
      <c r="U27" s="104">
        <v>11</v>
      </c>
      <c r="V27" s="104">
        <v>6</v>
      </c>
      <c r="W27" s="104">
        <v>4</v>
      </c>
      <c r="X27" s="104">
        <v>5</v>
      </c>
      <c r="Y27" s="104"/>
      <c r="Z27" s="104">
        <v>586</v>
      </c>
      <c r="AA27" s="104">
        <v>693</v>
      </c>
      <c r="AB27" s="104">
        <v>4</v>
      </c>
      <c r="AC27" s="104"/>
      <c r="AD27" s="104">
        <v>87</v>
      </c>
      <c r="AE27" s="104">
        <v>59</v>
      </c>
      <c r="AF27" s="104">
        <v>1</v>
      </c>
      <c r="AG27" s="104"/>
      <c r="AH27" s="104">
        <v>117</v>
      </c>
      <c r="AI27" s="105">
        <v>94</v>
      </c>
    </row>
    <row r="28" spans="1:35" s="84" customFormat="1" ht="24.95" customHeight="1">
      <c r="A28" s="102">
        <v>19</v>
      </c>
      <c r="B28" s="103" t="s">
        <v>14</v>
      </c>
      <c r="C28" s="104">
        <v>5082</v>
      </c>
      <c r="D28" s="105">
        <v>5119</v>
      </c>
      <c r="E28" s="105">
        <v>42</v>
      </c>
      <c r="F28" s="104"/>
      <c r="G28" s="104">
        <v>245</v>
      </c>
      <c r="H28" s="105">
        <v>220</v>
      </c>
      <c r="I28" s="104">
        <v>0</v>
      </c>
      <c r="J28" s="104"/>
      <c r="K28" s="104">
        <v>242</v>
      </c>
      <c r="L28" s="105">
        <v>363</v>
      </c>
      <c r="M28" s="105">
        <v>51</v>
      </c>
      <c r="N28" s="105">
        <v>2</v>
      </c>
      <c r="O28" s="104"/>
      <c r="P28" s="104">
        <v>24</v>
      </c>
      <c r="Q28" s="105">
        <v>18</v>
      </c>
      <c r="R28" s="105">
        <v>0</v>
      </c>
      <c r="S28" s="105">
        <v>0</v>
      </c>
      <c r="T28" s="104"/>
      <c r="U28" s="104">
        <v>73</v>
      </c>
      <c r="V28" s="104">
        <v>54</v>
      </c>
      <c r="W28" s="104">
        <v>47</v>
      </c>
      <c r="X28" s="104">
        <v>2</v>
      </c>
      <c r="Y28" s="104"/>
      <c r="Z28" s="104">
        <v>4149</v>
      </c>
      <c r="AA28" s="104">
        <v>4131</v>
      </c>
      <c r="AB28" s="104">
        <v>40</v>
      </c>
      <c r="AC28" s="104"/>
      <c r="AD28" s="104">
        <v>262</v>
      </c>
      <c r="AE28" s="104">
        <v>263</v>
      </c>
      <c r="AF28" s="104">
        <v>0</v>
      </c>
      <c r="AG28" s="104"/>
      <c r="AH28" s="104">
        <v>160</v>
      </c>
      <c r="AI28" s="105">
        <v>124</v>
      </c>
    </row>
    <row r="29" spans="1:35" s="84" customFormat="1" ht="24.95" customHeight="1">
      <c r="A29" s="102">
        <v>20</v>
      </c>
      <c r="B29" s="103" t="s">
        <v>15</v>
      </c>
      <c r="C29" s="104">
        <v>1766</v>
      </c>
      <c r="D29" s="105">
        <v>1844</v>
      </c>
      <c r="E29" s="105">
        <v>12</v>
      </c>
      <c r="F29" s="104"/>
      <c r="G29" s="104">
        <v>88</v>
      </c>
      <c r="H29" s="105">
        <v>77</v>
      </c>
      <c r="I29" s="104">
        <v>0</v>
      </c>
      <c r="J29" s="104"/>
      <c r="K29" s="104">
        <v>168</v>
      </c>
      <c r="L29" s="105">
        <v>173</v>
      </c>
      <c r="M29" s="105">
        <v>24</v>
      </c>
      <c r="N29" s="105">
        <v>1</v>
      </c>
      <c r="O29" s="104"/>
      <c r="P29" s="104">
        <v>4</v>
      </c>
      <c r="Q29" s="105">
        <v>6</v>
      </c>
      <c r="R29" s="105">
        <v>0</v>
      </c>
      <c r="S29" s="105">
        <v>0</v>
      </c>
      <c r="T29" s="104"/>
      <c r="U29" s="104">
        <v>24</v>
      </c>
      <c r="V29" s="104">
        <v>21</v>
      </c>
      <c r="W29" s="104">
        <v>18</v>
      </c>
      <c r="X29" s="104">
        <v>3</v>
      </c>
      <c r="Y29" s="104"/>
      <c r="Z29" s="104">
        <v>1250</v>
      </c>
      <c r="AA29" s="104">
        <v>1361</v>
      </c>
      <c r="AB29" s="104">
        <v>11</v>
      </c>
      <c r="AC29" s="104"/>
      <c r="AD29" s="104">
        <v>116</v>
      </c>
      <c r="AE29" s="104">
        <v>91</v>
      </c>
      <c r="AF29" s="104">
        <v>0</v>
      </c>
      <c r="AG29" s="104"/>
      <c r="AH29" s="104">
        <v>140</v>
      </c>
      <c r="AI29" s="105">
        <v>136</v>
      </c>
    </row>
    <row r="30" spans="1:35" s="84" customFormat="1" ht="24.95" customHeight="1">
      <c r="A30" s="102">
        <v>21</v>
      </c>
      <c r="B30" s="103" t="s">
        <v>16</v>
      </c>
      <c r="C30" s="104">
        <v>1769</v>
      </c>
      <c r="D30" s="105">
        <v>1731</v>
      </c>
      <c r="E30" s="105">
        <v>24</v>
      </c>
      <c r="F30" s="104"/>
      <c r="G30" s="104">
        <v>109</v>
      </c>
      <c r="H30" s="105">
        <v>114</v>
      </c>
      <c r="I30" s="104">
        <v>0</v>
      </c>
      <c r="J30" s="104"/>
      <c r="K30" s="104">
        <v>146</v>
      </c>
      <c r="L30" s="105">
        <v>172</v>
      </c>
      <c r="M30" s="105">
        <v>35</v>
      </c>
      <c r="N30" s="105">
        <v>3</v>
      </c>
      <c r="O30" s="104"/>
      <c r="P30" s="104">
        <v>32</v>
      </c>
      <c r="Q30" s="105">
        <v>26</v>
      </c>
      <c r="R30" s="105">
        <v>0</v>
      </c>
      <c r="S30" s="105">
        <v>0</v>
      </c>
      <c r="T30" s="104"/>
      <c r="U30" s="104">
        <v>19</v>
      </c>
      <c r="V30" s="104">
        <v>11</v>
      </c>
      <c r="W30" s="104">
        <v>9</v>
      </c>
      <c r="X30" s="104">
        <v>0</v>
      </c>
      <c r="Y30" s="104"/>
      <c r="Z30" s="104">
        <v>1231</v>
      </c>
      <c r="AA30" s="104">
        <v>1226</v>
      </c>
      <c r="AB30" s="104">
        <v>21</v>
      </c>
      <c r="AC30" s="104"/>
      <c r="AD30" s="104">
        <v>150</v>
      </c>
      <c r="AE30" s="104">
        <v>85</v>
      </c>
      <c r="AF30" s="104">
        <v>0</v>
      </c>
      <c r="AG30" s="104"/>
      <c r="AH30" s="104">
        <v>101</v>
      </c>
      <c r="AI30" s="105">
        <v>108</v>
      </c>
    </row>
    <row r="31" spans="1:35" s="84" customFormat="1" ht="24.95" customHeight="1">
      <c r="A31" s="102">
        <v>22</v>
      </c>
      <c r="B31" s="103" t="s">
        <v>17</v>
      </c>
      <c r="C31" s="104">
        <v>1709</v>
      </c>
      <c r="D31" s="105">
        <v>1903</v>
      </c>
      <c r="E31" s="105">
        <v>22</v>
      </c>
      <c r="F31" s="104"/>
      <c r="G31" s="104">
        <v>79</v>
      </c>
      <c r="H31" s="105">
        <v>99</v>
      </c>
      <c r="I31" s="104">
        <v>0</v>
      </c>
      <c r="J31" s="104"/>
      <c r="K31" s="104">
        <v>77</v>
      </c>
      <c r="L31" s="105">
        <v>88</v>
      </c>
      <c r="M31" s="105">
        <v>25</v>
      </c>
      <c r="N31" s="105">
        <v>1</v>
      </c>
      <c r="O31" s="104"/>
      <c r="P31" s="104">
        <v>9</v>
      </c>
      <c r="Q31" s="105">
        <v>11</v>
      </c>
      <c r="R31" s="105">
        <v>0</v>
      </c>
      <c r="S31" s="105">
        <v>0</v>
      </c>
      <c r="T31" s="104"/>
      <c r="U31" s="104">
        <v>15</v>
      </c>
      <c r="V31" s="104">
        <v>8</v>
      </c>
      <c r="W31" s="104">
        <v>6</v>
      </c>
      <c r="X31" s="104">
        <v>2</v>
      </c>
      <c r="Y31" s="104"/>
      <c r="Z31" s="104">
        <v>1275</v>
      </c>
      <c r="AA31" s="104">
        <v>1477</v>
      </c>
      <c r="AB31" s="104">
        <v>21</v>
      </c>
      <c r="AC31" s="104"/>
      <c r="AD31" s="104">
        <v>135</v>
      </c>
      <c r="AE31" s="104">
        <v>123</v>
      </c>
      <c r="AF31" s="104">
        <v>0</v>
      </c>
      <c r="AG31" s="104"/>
      <c r="AH31" s="104">
        <v>134</v>
      </c>
      <c r="AI31" s="105">
        <v>105</v>
      </c>
    </row>
    <row r="32" spans="1:35" s="84" customFormat="1" ht="24.95" customHeight="1">
      <c r="A32" s="102">
        <v>23</v>
      </c>
      <c r="B32" s="72" t="s">
        <v>19</v>
      </c>
      <c r="C32" s="104">
        <v>974</v>
      </c>
      <c r="D32" s="105">
        <v>1090</v>
      </c>
      <c r="E32" s="105">
        <v>23</v>
      </c>
      <c r="F32" s="104"/>
      <c r="G32" s="104">
        <v>85</v>
      </c>
      <c r="H32" s="105">
        <v>125</v>
      </c>
      <c r="I32" s="104">
        <v>0</v>
      </c>
      <c r="J32" s="104"/>
      <c r="K32" s="104">
        <v>77</v>
      </c>
      <c r="L32" s="105">
        <v>106</v>
      </c>
      <c r="M32" s="105">
        <v>34</v>
      </c>
      <c r="N32" s="105">
        <v>0</v>
      </c>
      <c r="O32" s="104"/>
      <c r="P32" s="104">
        <v>21</v>
      </c>
      <c r="Q32" s="105">
        <v>28</v>
      </c>
      <c r="R32" s="105">
        <v>0</v>
      </c>
      <c r="S32" s="105">
        <v>0</v>
      </c>
      <c r="T32" s="104"/>
      <c r="U32" s="104">
        <v>17</v>
      </c>
      <c r="V32" s="104">
        <v>11</v>
      </c>
      <c r="W32" s="104">
        <v>9</v>
      </c>
      <c r="X32" s="104">
        <v>1</v>
      </c>
      <c r="Y32" s="104"/>
      <c r="Z32" s="104">
        <v>658</v>
      </c>
      <c r="AA32" s="104">
        <v>694</v>
      </c>
      <c r="AB32" s="104">
        <v>23</v>
      </c>
      <c r="AC32" s="104"/>
      <c r="AD32" s="104">
        <v>91</v>
      </c>
      <c r="AE32" s="104">
        <v>97</v>
      </c>
      <c r="AF32" s="104">
        <v>0</v>
      </c>
      <c r="AG32" s="104"/>
      <c r="AH32" s="104">
        <v>42</v>
      </c>
      <c r="AI32" s="105">
        <v>40</v>
      </c>
    </row>
    <row r="33" spans="1:35" s="84" customFormat="1" ht="24.95" customHeight="1">
      <c r="A33" s="102">
        <v>24</v>
      </c>
      <c r="B33" s="72" t="s">
        <v>18</v>
      </c>
      <c r="C33" s="104">
        <v>1621</v>
      </c>
      <c r="D33" s="105">
        <v>1582</v>
      </c>
      <c r="E33" s="105">
        <v>14</v>
      </c>
      <c r="F33" s="104"/>
      <c r="G33" s="104">
        <v>95</v>
      </c>
      <c r="H33" s="105">
        <v>98</v>
      </c>
      <c r="I33" s="104">
        <v>0</v>
      </c>
      <c r="J33" s="104"/>
      <c r="K33" s="104">
        <v>131</v>
      </c>
      <c r="L33" s="105">
        <v>151</v>
      </c>
      <c r="M33" s="105">
        <v>40</v>
      </c>
      <c r="N33" s="105">
        <v>0</v>
      </c>
      <c r="O33" s="104"/>
      <c r="P33" s="104">
        <v>20</v>
      </c>
      <c r="Q33" s="105">
        <v>18</v>
      </c>
      <c r="R33" s="105">
        <v>0</v>
      </c>
      <c r="S33" s="105">
        <v>0</v>
      </c>
      <c r="T33" s="104"/>
      <c r="U33" s="104">
        <v>21</v>
      </c>
      <c r="V33" s="104">
        <v>16</v>
      </c>
      <c r="W33" s="104">
        <v>7</v>
      </c>
      <c r="X33" s="104">
        <v>2</v>
      </c>
      <c r="Y33" s="104"/>
      <c r="Z33" s="104">
        <v>1134</v>
      </c>
      <c r="AA33" s="104">
        <v>1115</v>
      </c>
      <c r="AB33" s="104">
        <v>14</v>
      </c>
      <c r="AC33" s="104"/>
      <c r="AD33" s="104">
        <v>143</v>
      </c>
      <c r="AE33" s="104">
        <v>126</v>
      </c>
      <c r="AF33" s="104">
        <v>0</v>
      </c>
      <c r="AG33" s="104"/>
      <c r="AH33" s="104">
        <v>98</v>
      </c>
      <c r="AI33" s="105">
        <v>74</v>
      </c>
    </row>
    <row r="34" spans="1:35" s="84" customFormat="1" ht="2.25" customHeight="1">
      <c r="A34" s="106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09"/>
      <c r="S34" s="108"/>
      <c r="T34" s="108"/>
      <c r="U34" s="108"/>
      <c r="V34" s="108"/>
      <c r="W34" s="108"/>
      <c r="X34" s="108"/>
      <c r="Y34" s="108"/>
      <c r="Z34" s="108"/>
      <c r="AA34" s="104"/>
      <c r="AB34" s="108"/>
      <c r="AC34" s="108"/>
      <c r="AD34" s="108"/>
      <c r="AE34" s="108"/>
      <c r="AF34" s="108"/>
      <c r="AG34" s="108"/>
      <c r="AH34" s="108"/>
      <c r="AI34" s="108"/>
    </row>
    <row r="35" spans="1:35" s="84" customFormat="1" ht="34.5" customHeight="1">
      <c r="A35" s="170" t="s">
        <v>40</v>
      </c>
      <c r="B35" s="171"/>
      <c r="C35" s="110">
        <v>63710</v>
      </c>
      <c r="D35" s="110">
        <v>67594</v>
      </c>
      <c r="E35" s="110">
        <v>727</v>
      </c>
      <c r="F35" s="110">
        <v>0</v>
      </c>
      <c r="G35" s="110">
        <v>2954</v>
      </c>
      <c r="H35" s="110">
        <v>3174</v>
      </c>
      <c r="I35" s="110">
        <v>2</v>
      </c>
      <c r="J35" s="110">
        <v>0</v>
      </c>
      <c r="K35" s="110">
        <v>4580</v>
      </c>
      <c r="L35" s="110">
        <v>6250</v>
      </c>
      <c r="M35" s="110">
        <v>1385</v>
      </c>
      <c r="N35" s="110">
        <v>29</v>
      </c>
      <c r="O35" s="110">
        <v>0</v>
      </c>
      <c r="P35" s="110">
        <v>463</v>
      </c>
      <c r="Q35" s="110">
        <v>531</v>
      </c>
      <c r="R35" s="110">
        <v>12</v>
      </c>
      <c r="S35" s="110">
        <v>0</v>
      </c>
      <c r="T35" s="110">
        <v>0</v>
      </c>
      <c r="U35" s="110">
        <v>706</v>
      </c>
      <c r="V35" s="110">
        <v>491</v>
      </c>
      <c r="W35" s="110">
        <v>390</v>
      </c>
      <c r="X35" s="110">
        <v>49</v>
      </c>
      <c r="Y35" s="110">
        <v>0</v>
      </c>
      <c r="Z35" s="110">
        <v>48498</v>
      </c>
      <c r="AA35" s="110">
        <v>50221</v>
      </c>
      <c r="AB35" s="110">
        <v>689</v>
      </c>
      <c r="AC35" s="110">
        <v>0</v>
      </c>
      <c r="AD35" s="110">
        <v>4296</v>
      </c>
      <c r="AE35" s="110">
        <v>4375</v>
      </c>
      <c r="AF35" s="110">
        <v>7</v>
      </c>
      <c r="AG35" s="110">
        <v>0</v>
      </c>
      <c r="AH35" s="110">
        <v>2919</v>
      </c>
      <c r="AI35" s="110">
        <v>3043</v>
      </c>
    </row>
    <row r="36" spans="1:35" ht="21" customHeight="1">
      <c r="A36" s="111"/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4"/>
      <c r="S36" s="114"/>
      <c r="T36" s="114"/>
      <c r="U36" s="114"/>
      <c r="V36" s="114"/>
      <c r="W36" s="114"/>
      <c r="X36" s="114"/>
      <c r="Y36" s="114"/>
      <c r="Z36" s="115"/>
      <c r="AA36" s="115"/>
      <c r="AB36" s="114"/>
      <c r="AC36" s="114"/>
      <c r="AD36" s="114"/>
      <c r="AE36" s="114"/>
      <c r="AF36" s="114"/>
      <c r="AG36" s="114"/>
      <c r="AH36" s="114"/>
      <c r="AI36" s="114"/>
    </row>
    <row r="37" spans="1:35" ht="21.75" customHeight="1">
      <c r="A37" s="116"/>
      <c r="B37" s="117"/>
      <c r="C37" s="117"/>
      <c r="D37" s="117"/>
      <c r="E37" s="118"/>
      <c r="F37" s="119"/>
      <c r="G37" s="119"/>
      <c r="H37" s="119"/>
      <c r="I37" s="119"/>
      <c r="J37" s="119"/>
      <c r="V37" s="119"/>
      <c r="W37" s="119"/>
      <c r="X37" s="120"/>
    </row>
    <row r="38" spans="1:35" ht="15.75" customHeight="1">
      <c r="A38" s="116"/>
      <c r="B38" s="117"/>
      <c r="C38" s="117"/>
      <c r="D38" s="117"/>
      <c r="E38" s="118"/>
      <c r="F38" s="119"/>
      <c r="G38" s="119"/>
      <c r="H38" s="119"/>
      <c r="I38" s="119"/>
      <c r="J38" s="119"/>
    </row>
    <row r="39" spans="1:35" ht="15.75" customHeight="1">
      <c r="A39" s="116"/>
      <c r="B39" s="117"/>
      <c r="C39" s="117"/>
      <c r="D39" s="117"/>
      <c r="E39" s="118"/>
      <c r="F39" s="119"/>
      <c r="G39" s="119"/>
      <c r="H39" s="119"/>
      <c r="I39" s="119"/>
      <c r="J39" s="119"/>
    </row>
    <row r="40" spans="1:35" ht="17.25" customHeight="1">
      <c r="A40" s="116"/>
      <c r="B40" s="117"/>
      <c r="C40" s="117"/>
      <c r="D40" s="117"/>
      <c r="E40" s="118"/>
      <c r="F40" s="119"/>
      <c r="G40" s="119"/>
      <c r="H40" s="119"/>
      <c r="I40" s="119"/>
      <c r="J40" s="119"/>
      <c r="K40" s="121"/>
      <c r="L40" s="121"/>
      <c r="N40" s="121"/>
      <c r="O40" s="121"/>
      <c r="Z40" s="116"/>
    </row>
    <row r="41" spans="1:35" ht="18.75">
      <c r="A41" s="122"/>
      <c r="B41" s="117"/>
      <c r="C41" s="117"/>
      <c r="D41" s="117"/>
      <c r="E41" s="118"/>
      <c r="F41" s="119"/>
      <c r="G41" s="119"/>
      <c r="H41" s="119"/>
      <c r="I41" s="119"/>
      <c r="J41" s="119"/>
      <c r="M41" s="123"/>
    </row>
    <row r="42" spans="1:35" ht="15.75">
      <c r="A42" s="124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</row>
    <row r="43" spans="1:35">
      <c r="A43" s="125"/>
      <c r="B43" s="125"/>
    </row>
    <row r="44" spans="1:35">
      <c r="A44" s="125"/>
      <c r="B44" s="125"/>
    </row>
    <row r="45" spans="1:35">
      <c r="A45" s="125"/>
      <c r="B45" s="125"/>
    </row>
    <row r="46" spans="1:35">
      <c r="A46" s="125"/>
      <c r="B46" s="125"/>
    </row>
    <row r="47" spans="1:35">
      <c r="A47" s="125"/>
      <c r="B47" s="125"/>
    </row>
    <row r="48" spans="1:35">
      <c r="A48" s="125"/>
      <c r="B48" s="125"/>
    </row>
    <row r="49" spans="1:2">
      <c r="A49" s="125"/>
      <c r="B49" s="125"/>
    </row>
    <row r="50" spans="1:2">
      <c r="A50" s="125"/>
      <c r="B50" s="125"/>
    </row>
    <row r="51" spans="1:2">
      <c r="A51" s="125"/>
      <c r="B51" s="125"/>
    </row>
    <row r="52" spans="1:2">
      <c r="A52" s="125"/>
      <c r="B52" s="125"/>
    </row>
    <row r="53" spans="1:2">
      <c r="A53" s="125"/>
      <c r="B53" s="125"/>
    </row>
    <row r="54" spans="1:2">
      <c r="A54" s="125"/>
      <c r="B54" s="125"/>
    </row>
    <row r="55" spans="1:2">
      <c r="A55" s="125"/>
      <c r="B55" s="125"/>
    </row>
    <row r="56" spans="1:2">
      <c r="A56" s="125"/>
      <c r="B56" s="125"/>
    </row>
    <row r="57" spans="1:2">
      <c r="A57" s="125"/>
      <c r="B57" s="125"/>
    </row>
    <row r="58" spans="1:2">
      <c r="A58" s="125"/>
      <c r="B58" s="125"/>
    </row>
    <row r="59" spans="1:2">
      <c r="A59" s="125"/>
      <c r="B59" s="125"/>
    </row>
    <row r="60" spans="1:2">
      <c r="A60" s="125"/>
      <c r="B60" s="125"/>
    </row>
    <row r="61" spans="1:2">
      <c r="A61" s="125"/>
      <c r="B61" s="125"/>
    </row>
    <row r="62" spans="1:2">
      <c r="A62" s="125"/>
      <c r="B62" s="125"/>
    </row>
    <row r="63" spans="1:2">
      <c r="A63" s="125"/>
      <c r="B63" s="125"/>
    </row>
    <row r="64" spans="1:2">
      <c r="A64" s="125"/>
      <c r="B64" s="125"/>
    </row>
    <row r="65" spans="1:2">
      <c r="A65" s="125"/>
      <c r="B65" s="125"/>
    </row>
    <row r="66" spans="1:2">
      <c r="A66" s="125"/>
      <c r="B66" s="125"/>
    </row>
    <row r="67" spans="1:2">
      <c r="A67" s="125"/>
      <c r="B67" s="125"/>
    </row>
    <row r="68" spans="1:2">
      <c r="A68" s="125"/>
      <c r="B68" s="125"/>
    </row>
    <row r="69" spans="1:2">
      <c r="A69" s="125"/>
      <c r="B69" s="125"/>
    </row>
    <row r="70" spans="1:2">
      <c r="A70" s="125"/>
      <c r="B70" s="125"/>
    </row>
    <row r="71" spans="1:2">
      <c r="A71" s="125"/>
      <c r="B71" s="125"/>
    </row>
    <row r="72" spans="1:2">
      <c r="A72" s="125"/>
      <c r="B72" s="125"/>
    </row>
    <row r="73" spans="1:2">
      <c r="A73" s="125"/>
      <c r="B73" s="125"/>
    </row>
    <row r="74" spans="1:2">
      <c r="A74" s="125"/>
      <c r="B74" s="125"/>
    </row>
    <row r="75" spans="1:2">
      <c r="A75" s="125"/>
      <c r="B75" s="125"/>
    </row>
    <row r="76" spans="1:2">
      <c r="A76" s="125"/>
      <c r="B76" s="125"/>
    </row>
    <row r="77" spans="1:2">
      <c r="A77" s="125"/>
      <c r="B77" s="125"/>
    </row>
    <row r="78" spans="1:2">
      <c r="A78" s="125"/>
      <c r="B78" s="125"/>
    </row>
    <row r="79" spans="1:2">
      <c r="A79" s="125"/>
      <c r="B79" s="125"/>
    </row>
    <row r="80" spans="1:2">
      <c r="A80" s="125"/>
      <c r="B80" s="125"/>
    </row>
    <row r="81" spans="1:2">
      <c r="A81" s="125"/>
      <c r="B81" s="125"/>
    </row>
    <row r="82" spans="1:2">
      <c r="A82" s="125"/>
      <c r="B82" s="125"/>
    </row>
    <row r="83" spans="1:2">
      <c r="A83" s="125"/>
      <c r="B83" s="125"/>
    </row>
    <row r="84" spans="1:2">
      <c r="A84" s="125"/>
      <c r="B84" s="125"/>
    </row>
    <row r="85" spans="1:2">
      <c r="A85" s="125"/>
      <c r="B85" s="125"/>
    </row>
    <row r="86" spans="1:2">
      <c r="A86" s="125"/>
      <c r="B86" s="125"/>
    </row>
    <row r="87" spans="1:2">
      <c r="A87" s="125"/>
      <c r="B87" s="125"/>
    </row>
    <row r="88" spans="1:2">
      <c r="A88" s="125"/>
      <c r="B88" s="125"/>
    </row>
    <row r="89" spans="1:2">
      <c r="A89" s="125"/>
      <c r="B89" s="125"/>
    </row>
    <row r="90" spans="1:2">
      <c r="A90" s="125"/>
      <c r="B90" s="125"/>
    </row>
    <row r="91" spans="1:2">
      <c r="A91" s="125"/>
      <c r="B91" s="125"/>
    </row>
    <row r="92" spans="1:2">
      <c r="A92" s="125"/>
      <c r="B92" s="125"/>
    </row>
    <row r="93" spans="1:2">
      <c r="A93" s="125"/>
      <c r="B93" s="125"/>
    </row>
    <row r="94" spans="1:2">
      <c r="A94" s="125"/>
      <c r="B94" s="125"/>
    </row>
    <row r="95" spans="1:2">
      <c r="A95" s="125"/>
      <c r="B95" s="125"/>
    </row>
    <row r="96" spans="1:2">
      <c r="A96" s="125"/>
      <c r="B96" s="125"/>
    </row>
    <row r="97" spans="1:2">
      <c r="A97" s="125"/>
      <c r="B97" s="125"/>
    </row>
    <row r="98" spans="1:2">
      <c r="A98" s="125"/>
      <c r="B98" s="125"/>
    </row>
    <row r="99" spans="1:2">
      <c r="A99" s="125"/>
      <c r="B99" s="125"/>
    </row>
    <row r="100" spans="1:2">
      <c r="A100" s="125"/>
      <c r="B100" s="125"/>
    </row>
    <row r="101" spans="1:2">
      <c r="A101" s="125"/>
      <c r="B101" s="125"/>
    </row>
    <row r="102" spans="1:2">
      <c r="A102" s="125"/>
      <c r="B102" s="125"/>
    </row>
    <row r="103" spans="1:2">
      <c r="A103" s="125"/>
      <c r="B103" s="125"/>
    </row>
    <row r="104" spans="1:2">
      <c r="A104" s="125"/>
      <c r="B104" s="125"/>
    </row>
    <row r="105" spans="1:2">
      <c r="A105" s="125"/>
      <c r="B105" s="125"/>
    </row>
    <row r="106" spans="1:2">
      <c r="A106" s="125"/>
      <c r="B106" s="125"/>
    </row>
    <row r="107" spans="1:2">
      <c r="A107" s="125"/>
      <c r="B107" s="125"/>
    </row>
    <row r="108" spans="1:2">
      <c r="A108" s="125"/>
      <c r="B108" s="125"/>
    </row>
    <row r="109" spans="1:2">
      <c r="A109" s="125"/>
      <c r="B109" s="125"/>
    </row>
    <row r="110" spans="1:2">
      <c r="A110" s="125"/>
      <c r="B110" s="125"/>
    </row>
    <row r="111" spans="1:2">
      <c r="A111" s="125"/>
      <c r="B111" s="125"/>
    </row>
    <row r="112" spans="1:2">
      <c r="A112" s="125"/>
      <c r="B112" s="125"/>
    </row>
    <row r="113" spans="1:2">
      <c r="A113" s="125"/>
      <c r="B113" s="125"/>
    </row>
    <row r="114" spans="1:2">
      <c r="A114" s="125"/>
      <c r="B114" s="125"/>
    </row>
    <row r="115" spans="1:2">
      <c r="A115" s="125"/>
      <c r="B115" s="125"/>
    </row>
    <row r="116" spans="1:2">
      <c r="A116" s="125"/>
      <c r="B116" s="125"/>
    </row>
    <row r="117" spans="1:2">
      <c r="A117" s="125"/>
      <c r="B117" s="125"/>
    </row>
    <row r="118" spans="1:2">
      <c r="A118" s="125"/>
      <c r="B118" s="125"/>
    </row>
    <row r="119" spans="1:2">
      <c r="A119" s="125"/>
      <c r="B119" s="125"/>
    </row>
    <row r="120" spans="1:2">
      <c r="A120" s="125"/>
      <c r="B120" s="125"/>
    </row>
    <row r="121" spans="1:2">
      <c r="A121" s="125"/>
      <c r="B121" s="125"/>
    </row>
    <row r="122" spans="1:2">
      <c r="A122" s="125"/>
      <c r="B122" s="125"/>
    </row>
    <row r="123" spans="1:2">
      <c r="A123" s="125"/>
      <c r="B123" s="125"/>
    </row>
    <row r="124" spans="1:2">
      <c r="A124" s="125"/>
      <c r="B124" s="125"/>
    </row>
    <row r="125" spans="1:2">
      <c r="A125" s="125"/>
      <c r="B125" s="125"/>
    </row>
    <row r="126" spans="1:2">
      <c r="A126" s="125"/>
      <c r="B126" s="125"/>
    </row>
    <row r="127" spans="1:2">
      <c r="A127" s="125"/>
      <c r="B127" s="125"/>
    </row>
    <row r="128" spans="1:2">
      <c r="A128" s="125"/>
      <c r="B128" s="125"/>
    </row>
    <row r="129" spans="1:2">
      <c r="A129" s="125"/>
      <c r="B129" s="125"/>
    </row>
    <row r="130" spans="1:2">
      <c r="A130" s="125"/>
      <c r="B130" s="125"/>
    </row>
    <row r="131" spans="1:2">
      <c r="A131" s="125"/>
      <c r="B131" s="125"/>
    </row>
    <row r="132" spans="1:2">
      <c r="A132" s="125"/>
      <c r="B132" s="125"/>
    </row>
    <row r="133" spans="1:2">
      <c r="A133" s="125"/>
      <c r="B133" s="125"/>
    </row>
    <row r="134" spans="1:2">
      <c r="A134" s="125"/>
      <c r="B134" s="125"/>
    </row>
    <row r="135" spans="1:2">
      <c r="A135" s="125"/>
      <c r="B135" s="125"/>
    </row>
    <row r="136" spans="1:2">
      <c r="A136" s="125"/>
      <c r="B136" s="125"/>
    </row>
    <row r="137" spans="1:2">
      <c r="A137" s="125"/>
      <c r="B137" s="125"/>
    </row>
    <row r="138" spans="1:2">
      <c r="A138" s="125"/>
      <c r="B138" s="125"/>
    </row>
    <row r="139" spans="1:2">
      <c r="A139" s="125"/>
      <c r="B139" s="125"/>
    </row>
    <row r="140" spans="1:2">
      <c r="A140" s="125"/>
      <c r="B140" s="125"/>
    </row>
    <row r="141" spans="1:2">
      <c r="A141" s="125"/>
      <c r="B141" s="125"/>
    </row>
    <row r="142" spans="1:2">
      <c r="A142" s="125"/>
      <c r="B142" s="125"/>
    </row>
    <row r="143" spans="1:2">
      <c r="A143" s="125"/>
      <c r="B143" s="125"/>
    </row>
    <row r="144" spans="1:2">
      <c r="A144" s="125"/>
      <c r="B144" s="125"/>
    </row>
    <row r="145" spans="1:2">
      <c r="A145" s="125"/>
      <c r="B145" s="125"/>
    </row>
    <row r="146" spans="1:2">
      <c r="A146" s="125"/>
      <c r="B146" s="125"/>
    </row>
    <row r="147" spans="1:2">
      <c r="A147" s="125"/>
      <c r="B147" s="125"/>
    </row>
    <row r="148" spans="1:2">
      <c r="A148" s="125"/>
      <c r="B148" s="125"/>
    </row>
    <row r="149" spans="1:2">
      <c r="A149" s="125"/>
      <c r="B149" s="125"/>
    </row>
    <row r="150" spans="1:2">
      <c r="A150" s="125"/>
      <c r="B150" s="125"/>
    </row>
    <row r="151" spans="1:2">
      <c r="A151" s="125"/>
      <c r="B151" s="125"/>
    </row>
    <row r="152" spans="1:2">
      <c r="A152" s="125"/>
      <c r="B152" s="125"/>
    </row>
    <row r="153" spans="1:2">
      <c r="A153" s="125"/>
      <c r="B153" s="125"/>
    </row>
    <row r="154" spans="1:2">
      <c r="A154" s="125"/>
      <c r="B154" s="125"/>
    </row>
    <row r="155" spans="1:2">
      <c r="A155" s="125"/>
      <c r="B155" s="125"/>
    </row>
    <row r="156" spans="1:2">
      <c r="A156" s="125"/>
      <c r="B156" s="125"/>
    </row>
    <row r="157" spans="1:2">
      <c r="A157" s="125"/>
      <c r="B157" s="125"/>
    </row>
    <row r="158" spans="1:2">
      <c r="A158" s="125"/>
      <c r="B158" s="125"/>
    </row>
    <row r="159" spans="1:2">
      <c r="A159" s="125"/>
      <c r="B159" s="125"/>
    </row>
    <row r="160" spans="1:2">
      <c r="A160" s="125"/>
      <c r="B160" s="125"/>
    </row>
    <row r="161" spans="1:2">
      <c r="A161" s="125"/>
      <c r="B161" s="125"/>
    </row>
    <row r="162" spans="1:2">
      <c r="A162" s="125"/>
      <c r="B162" s="125"/>
    </row>
    <row r="163" spans="1:2">
      <c r="A163" s="125"/>
      <c r="B163" s="125"/>
    </row>
    <row r="164" spans="1:2">
      <c r="A164" s="125"/>
      <c r="B164" s="125"/>
    </row>
    <row r="165" spans="1:2">
      <c r="A165" s="125"/>
      <c r="B165" s="125"/>
    </row>
    <row r="166" spans="1:2">
      <c r="A166" s="125"/>
      <c r="B166" s="125"/>
    </row>
    <row r="167" spans="1:2">
      <c r="A167" s="125"/>
      <c r="B167" s="125"/>
    </row>
    <row r="168" spans="1:2">
      <c r="A168" s="125"/>
      <c r="B168" s="125"/>
    </row>
    <row r="169" spans="1:2">
      <c r="A169" s="125"/>
      <c r="B169" s="125"/>
    </row>
    <row r="170" spans="1:2">
      <c r="A170" s="125"/>
      <c r="B170" s="125"/>
    </row>
    <row r="171" spans="1:2">
      <c r="A171" s="125"/>
      <c r="B171" s="125"/>
    </row>
    <row r="172" spans="1:2">
      <c r="A172" s="125"/>
      <c r="B172" s="125"/>
    </row>
    <row r="173" spans="1:2">
      <c r="A173" s="125"/>
      <c r="B173" s="125"/>
    </row>
    <row r="174" spans="1:2">
      <c r="A174" s="125"/>
      <c r="B174" s="125"/>
    </row>
    <row r="175" spans="1:2">
      <c r="A175" s="125"/>
      <c r="B175" s="125"/>
    </row>
    <row r="176" spans="1:2">
      <c r="A176" s="125"/>
      <c r="B176" s="125"/>
    </row>
    <row r="177" spans="1:2">
      <c r="A177" s="125"/>
      <c r="B177" s="125"/>
    </row>
    <row r="178" spans="1:2">
      <c r="A178" s="125"/>
      <c r="B178" s="125"/>
    </row>
    <row r="179" spans="1:2">
      <c r="A179" s="125"/>
      <c r="B179" s="125"/>
    </row>
    <row r="180" spans="1:2">
      <c r="A180" s="125"/>
      <c r="B180" s="125"/>
    </row>
    <row r="181" spans="1:2">
      <c r="A181" s="125"/>
      <c r="B181" s="125"/>
    </row>
    <row r="182" spans="1:2">
      <c r="A182" s="125"/>
      <c r="B182" s="125"/>
    </row>
    <row r="183" spans="1:2">
      <c r="A183" s="125"/>
      <c r="B183" s="125"/>
    </row>
    <row r="184" spans="1:2">
      <c r="A184" s="125"/>
      <c r="B184" s="125"/>
    </row>
    <row r="185" spans="1:2">
      <c r="A185" s="125"/>
      <c r="B185" s="125"/>
    </row>
    <row r="186" spans="1:2">
      <c r="A186" s="125"/>
      <c r="B186" s="125"/>
    </row>
    <row r="187" spans="1:2">
      <c r="A187" s="125"/>
      <c r="B187" s="125"/>
    </row>
    <row r="188" spans="1:2">
      <c r="A188" s="125"/>
      <c r="B188" s="125"/>
    </row>
    <row r="189" spans="1:2">
      <c r="A189" s="125"/>
      <c r="B189" s="125"/>
    </row>
    <row r="190" spans="1:2">
      <c r="A190" s="125"/>
      <c r="B190" s="125"/>
    </row>
    <row r="191" spans="1:2">
      <c r="A191" s="125"/>
      <c r="B191" s="125"/>
    </row>
    <row r="192" spans="1:2">
      <c r="A192" s="125"/>
      <c r="B192" s="125"/>
    </row>
    <row r="193" spans="1:2">
      <c r="A193" s="125"/>
      <c r="B193" s="125"/>
    </row>
    <row r="194" spans="1:2">
      <c r="A194" s="125"/>
      <c r="B194" s="125"/>
    </row>
    <row r="195" spans="1:2">
      <c r="A195" s="125"/>
      <c r="B195" s="125"/>
    </row>
    <row r="196" spans="1:2">
      <c r="A196" s="125"/>
      <c r="B196" s="125"/>
    </row>
    <row r="197" spans="1:2">
      <c r="A197" s="125"/>
      <c r="B197" s="125"/>
    </row>
    <row r="198" spans="1:2">
      <c r="A198" s="125"/>
      <c r="B198" s="125"/>
    </row>
    <row r="199" spans="1:2">
      <c r="A199" s="125"/>
      <c r="B199" s="125"/>
    </row>
    <row r="200" spans="1:2">
      <c r="A200" s="125"/>
      <c r="B200" s="125"/>
    </row>
    <row r="201" spans="1:2">
      <c r="A201" s="125"/>
      <c r="B201" s="125"/>
    </row>
    <row r="202" spans="1:2">
      <c r="A202" s="125"/>
      <c r="B202" s="125"/>
    </row>
    <row r="203" spans="1:2">
      <c r="A203" s="125"/>
      <c r="B203" s="125"/>
    </row>
    <row r="204" spans="1:2">
      <c r="A204" s="125"/>
      <c r="B204" s="125"/>
    </row>
    <row r="205" spans="1:2">
      <c r="A205" s="125"/>
      <c r="B205" s="125"/>
    </row>
    <row r="206" spans="1:2">
      <c r="A206" s="125"/>
      <c r="B206" s="125"/>
    </row>
    <row r="207" spans="1:2">
      <c r="A207" s="125"/>
      <c r="B207" s="125"/>
    </row>
    <row r="208" spans="1:2">
      <c r="A208" s="125"/>
      <c r="B208" s="125"/>
    </row>
    <row r="209" spans="1:2">
      <c r="A209" s="125"/>
      <c r="B209" s="125"/>
    </row>
    <row r="210" spans="1:2">
      <c r="A210" s="125"/>
      <c r="B210" s="125"/>
    </row>
    <row r="211" spans="1:2">
      <c r="A211" s="125"/>
      <c r="B211" s="125"/>
    </row>
    <row r="212" spans="1:2">
      <c r="A212" s="125"/>
      <c r="B212" s="125"/>
    </row>
    <row r="213" spans="1:2">
      <c r="A213" s="125"/>
      <c r="B213" s="125"/>
    </row>
    <row r="214" spans="1:2">
      <c r="A214" s="125"/>
      <c r="B214" s="125"/>
    </row>
    <row r="215" spans="1:2">
      <c r="A215" s="125"/>
      <c r="B215" s="125"/>
    </row>
    <row r="216" spans="1:2">
      <c r="A216" s="125"/>
      <c r="B216" s="125"/>
    </row>
    <row r="217" spans="1:2">
      <c r="A217" s="125"/>
      <c r="B217" s="125"/>
    </row>
    <row r="218" spans="1:2">
      <c r="A218" s="125"/>
      <c r="B218" s="125"/>
    </row>
    <row r="219" spans="1:2">
      <c r="A219" s="125"/>
      <c r="B219" s="125"/>
    </row>
    <row r="220" spans="1:2">
      <c r="A220" s="125"/>
      <c r="B220" s="125"/>
    </row>
    <row r="221" spans="1:2">
      <c r="A221" s="125"/>
      <c r="B221" s="125"/>
    </row>
    <row r="222" spans="1:2">
      <c r="A222" s="125"/>
      <c r="B222" s="125"/>
    </row>
    <row r="223" spans="1:2">
      <c r="A223" s="125"/>
      <c r="B223" s="125"/>
    </row>
    <row r="224" spans="1:2">
      <c r="A224" s="125"/>
      <c r="B224" s="125"/>
    </row>
    <row r="225" spans="1:2">
      <c r="A225" s="125"/>
      <c r="B225" s="125"/>
    </row>
    <row r="226" spans="1:2">
      <c r="A226" s="125"/>
      <c r="B226" s="125"/>
    </row>
    <row r="227" spans="1:2">
      <c r="A227" s="125"/>
      <c r="B227" s="125"/>
    </row>
    <row r="228" spans="1:2">
      <c r="A228" s="125"/>
      <c r="B228" s="125"/>
    </row>
    <row r="229" spans="1:2">
      <c r="A229" s="125"/>
      <c r="B229" s="125"/>
    </row>
    <row r="230" spans="1:2">
      <c r="A230" s="125"/>
      <c r="B230" s="125"/>
    </row>
    <row r="231" spans="1:2">
      <c r="A231" s="125"/>
      <c r="B231" s="125"/>
    </row>
    <row r="232" spans="1:2">
      <c r="A232" s="125"/>
      <c r="B232" s="125"/>
    </row>
    <row r="233" spans="1:2">
      <c r="A233" s="125"/>
      <c r="B233" s="125"/>
    </row>
    <row r="234" spans="1:2">
      <c r="A234" s="125"/>
      <c r="B234" s="125"/>
    </row>
    <row r="235" spans="1:2">
      <c r="A235" s="125"/>
      <c r="B235" s="125"/>
    </row>
    <row r="236" spans="1:2">
      <c r="A236" s="125"/>
      <c r="B236" s="125"/>
    </row>
    <row r="237" spans="1:2">
      <c r="A237" s="125"/>
      <c r="B237" s="125"/>
    </row>
    <row r="238" spans="1:2">
      <c r="A238" s="125"/>
      <c r="B238" s="125"/>
    </row>
    <row r="239" spans="1:2">
      <c r="A239" s="125"/>
      <c r="B239" s="125"/>
    </row>
    <row r="240" spans="1:2">
      <c r="A240" s="125"/>
      <c r="B240" s="125"/>
    </row>
    <row r="241" spans="1:2">
      <c r="A241" s="125"/>
      <c r="B241" s="125"/>
    </row>
    <row r="242" spans="1:2">
      <c r="A242" s="125"/>
      <c r="B242" s="125"/>
    </row>
    <row r="243" spans="1:2">
      <c r="A243" s="125"/>
      <c r="B243" s="125"/>
    </row>
    <row r="244" spans="1:2">
      <c r="A244" s="125"/>
      <c r="B244" s="125"/>
    </row>
    <row r="245" spans="1:2">
      <c r="A245" s="125"/>
      <c r="B245" s="125"/>
    </row>
    <row r="246" spans="1:2">
      <c r="A246" s="125"/>
      <c r="B246" s="125"/>
    </row>
    <row r="247" spans="1:2">
      <c r="A247" s="125"/>
      <c r="B247" s="125"/>
    </row>
    <row r="248" spans="1:2">
      <c r="A248" s="125"/>
      <c r="B248" s="125"/>
    </row>
    <row r="249" spans="1:2">
      <c r="A249" s="125"/>
      <c r="B249" s="125"/>
    </row>
    <row r="250" spans="1:2">
      <c r="A250" s="125"/>
      <c r="B250" s="125"/>
    </row>
    <row r="251" spans="1:2">
      <c r="A251" s="125"/>
      <c r="B251" s="125"/>
    </row>
    <row r="252" spans="1:2">
      <c r="A252" s="125"/>
      <c r="B252" s="125"/>
    </row>
    <row r="253" spans="1:2">
      <c r="A253" s="125"/>
      <c r="B253" s="125"/>
    </row>
    <row r="254" spans="1:2">
      <c r="A254" s="125"/>
      <c r="B254" s="125"/>
    </row>
    <row r="255" spans="1:2">
      <c r="A255" s="125"/>
      <c r="B255" s="125"/>
    </row>
    <row r="256" spans="1:2">
      <c r="A256" s="125"/>
      <c r="B256" s="125"/>
    </row>
    <row r="257" spans="1:2">
      <c r="A257" s="125"/>
      <c r="B257" s="125"/>
    </row>
    <row r="258" spans="1:2">
      <c r="A258" s="125"/>
      <c r="B258" s="125"/>
    </row>
    <row r="259" spans="1:2">
      <c r="A259" s="125"/>
      <c r="B259" s="125"/>
    </row>
    <row r="260" spans="1:2">
      <c r="A260" s="125"/>
      <c r="B260" s="125"/>
    </row>
    <row r="261" spans="1:2">
      <c r="A261" s="125"/>
      <c r="B261" s="125"/>
    </row>
    <row r="262" spans="1:2">
      <c r="A262" s="125"/>
      <c r="B262" s="125"/>
    </row>
    <row r="263" spans="1:2">
      <c r="A263" s="125"/>
      <c r="B263" s="125"/>
    </row>
    <row r="264" spans="1:2">
      <c r="A264" s="125"/>
      <c r="B264" s="125"/>
    </row>
    <row r="265" spans="1:2">
      <c r="A265" s="125"/>
      <c r="B265" s="125"/>
    </row>
    <row r="266" spans="1:2">
      <c r="A266" s="125"/>
      <c r="B266" s="125"/>
    </row>
    <row r="267" spans="1:2">
      <c r="A267" s="125"/>
      <c r="B267" s="125"/>
    </row>
    <row r="268" spans="1:2">
      <c r="A268" s="125"/>
      <c r="B268" s="125"/>
    </row>
    <row r="269" spans="1:2">
      <c r="A269" s="125"/>
      <c r="B269" s="125"/>
    </row>
    <row r="270" spans="1:2">
      <c r="A270" s="125"/>
      <c r="B270" s="125"/>
    </row>
    <row r="271" spans="1:2">
      <c r="A271" s="125"/>
      <c r="B271" s="125"/>
    </row>
    <row r="272" spans="1:2">
      <c r="A272" s="125"/>
      <c r="B272" s="125"/>
    </row>
    <row r="273" spans="1:2">
      <c r="A273" s="125"/>
      <c r="B273" s="125"/>
    </row>
    <row r="274" spans="1:2">
      <c r="A274" s="125"/>
      <c r="B274" s="125"/>
    </row>
    <row r="275" spans="1:2">
      <c r="A275" s="125"/>
      <c r="B275" s="125"/>
    </row>
    <row r="276" spans="1:2">
      <c r="A276" s="125"/>
      <c r="B276" s="125"/>
    </row>
    <row r="277" spans="1:2">
      <c r="A277" s="125"/>
      <c r="B277" s="125"/>
    </row>
    <row r="278" spans="1:2">
      <c r="A278" s="125"/>
      <c r="B278" s="125"/>
    </row>
    <row r="279" spans="1:2">
      <c r="A279" s="125"/>
      <c r="B279" s="125"/>
    </row>
    <row r="280" spans="1:2">
      <c r="A280" s="125"/>
      <c r="B280" s="125"/>
    </row>
    <row r="281" spans="1:2">
      <c r="A281" s="125"/>
      <c r="B281" s="125"/>
    </row>
    <row r="282" spans="1:2">
      <c r="A282" s="125"/>
      <c r="B282" s="125"/>
    </row>
    <row r="283" spans="1:2">
      <c r="A283" s="125"/>
      <c r="B283" s="125"/>
    </row>
    <row r="284" spans="1:2">
      <c r="A284" s="125"/>
      <c r="B284" s="125"/>
    </row>
    <row r="285" spans="1:2">
      <c r="A285" s="125"/>
      <c r="B285" s="125"/>
    </row>
    <row r="286" spans="1:2">
      <c r="A286" s="125"/>
      <c r="B286" s="125"/>
    </row>
    <row r="287" spans="1:2">
      <c r="A287" s="125"/>
      <c r="B287" s="125"/>
    </row>
    <row r="288" spans="1:2">
      <c r="A288" s="125"/>
      <c r="B288" s="125"/>
    </row>
    <row r="289" spans="1:2">
      <c r="A289" s="125"/>
      <c r="B289" s="125"/>
    </row>
    <row r="290" spans="1:2">
      <c r="A290" s="125"/>
      <c r="B290" s="125"/>
    </row>
    <row r="291" spans="1:2">
      <c r="A291" s="125"/>
      <c r="B291" s="125"/>
    </row>
    <row r="292" spans="1:2">
      <c r="A292" s="125"/>
      <c r="B292" s="125"/>
    </row>
    <row r="293" spans="1:2">
      <c r="A293" s="125"/>
      <c r="B293" s="125"/>
    </row>
    <row r="294" spans="1:2">
      <c r="A294" s="125"/>
      <c r="B294" s="125"/>
    </row>
    <row r="295" spans="1:2">
      <c r="A295" s="125"/>
      <c r="B295" s="125"/>
    </row>
    <row r="296" spans="1:2">
      <c r="A296" s="125"/>
      <c r="B296" s="125"/>
    </row>
    <row r="297" spans="1:2">
      <c r="A297" s="125"/>
      <c r="B297" s="125"/>
    </row>
    <row r="298" spans="1:2">
      <c r="A298" s="125"/>
      <c r="B298" s="125"/>
    </row>
    <row r="299" spans="1:2">
      <c r="A299" s="125"/>
      <c r="B299" s="125"/>
    </row>
    <row r="300" spans="1:2">
      <c r="A300" s="125"/>
      <c r="B300" s="125"/>
    </row>
    <row r="301" spans="1:2">
      <c r="A301" s="125"/>
      <c r="B301" s="125"/>
    </row>
    <row r="302" spans="1:2">
      <c r="A302" s="125"/>
      <c r="B302" s="125"/>
    </row>
    <row r="303" spans="1:2">
      <c r="A303" s="125"/>
      <c r="B303" s="125"/>
    </row>
    <row r="304" spans="1:2">
      <c r="A304" s="125"/>
      <c r="B304" s="125"/>
    </row>
    <row r="305" spans="1:2">
      <c r="A305" s="125"/>
      <c r="B305" s="125"/>
    </row>
    <row r="306" spans="1:2">
      <c r="A306" s="125"/>
      <c r="B306" s="125"/>
    </row>
    <row r="307" spans="1:2">
      <c r="A307" s="125"/>
      <c r="B307" s="125"/>
    </row>
    <row r="308" spans="1:2">
      <c r="A308" s="125"/>
      <c r="B308" s="125"/>
    </row>
    <row r="309" spans="1:2">
      <c r="A309" s="125"/>
      <c r="B309" s="125"/>
    </row>
    <row r="310" spans="1:2">
      <c r="A310" s="125"/>
      <c r="B310" s="125"/>
    </row>
    <row r="311" spans="1:2">
      <c r="A311" s="125"/>
      <c r="B311" s="125"/>
    </row>
    <row r="312" spans="1:2">
      <c r="A312" s="125"/>
      <c r="B312" s="125"/>
    </row>
    <row r="313" spans="1:2">
      <c r="A313" s="125"/>
      <c r="B313" s="125"/>
    </row>
    <row r="314" spans="1:2">
      <c r="A314" s="125"/>
      <c r="B314" s="125"/>
    </row>
    <row r="315" spans="1:2">
      <c r="A315" s="125"/>
      <c r="B315" s="125"/>
    </row>
    <row r="316" spans="1:2">
      <c r="A316" s="125"/>
      <c r="B316" s="125"/>
    </row>
    <row r="317" spans="1:2">
      <c r="A317" s="125"/>
      <c r="B317" s="125"/>
    </row>
    <row r="318" spans="1:2">
      <c r="A318" s="125"/>
      <c r="B318" s="125"/>
    </row>
    <row r="319" spans="1:2">
      <c r="A319" s="125"/>
      <c r="B319" s="125"/>
    </row>
    <row r="320" spans="1:2">
      <c r="A320" s="125"/>
      <c r="B320" s="125"/>
    </row>
    <row r="321" spans="1:2">
      <c r="A321" s="125"/>
      <c r="B321" s="125"/>
    </row>
    <row r="322" spans="1:2">
      <c r="A322" s="125"/>
      <c r="B322" s="125"/>
    </row>
    <row r="323" spans="1:2">
      <c r="A323" s="125"/>
      <c r="B323" s="125"/>
    </row>
    <row r="324" spans="1:2">
      <c r="A324" s="125"/>
      <c r="B324" s="125"/>
    </row>
    <row r="325" spans="1:2">
      <c r="A325" s="125"/>
      <c r="B325" s="125"/>
    </row>
    <row r="326" spans="1:2">
      <c r="A326" s="125"/>
      <c r="B326" s="125"/>
    </row>
    <row r="327" spans="1:2">
      <c r="A327" s="125"/>
      <c r="B327" s="125"/>
    </row>
    <row r="328" spans="1:2">
      <c r="A328" s="125"/>
      <c r="B328" s="125"/>
    </row>
    <row r="329" spans="1:2">
      <c r="A329" s="125"/>
      <c r="B329" s="125"/>
    </row>
    <row r="330" spans="1:2">
      <c r="A330" s="125"/>
      <c r="B330" s="125"/>
    </row>
    <row r="331" spans="1:2">
      <c r="A331" s="125"/>
      <c r="B331" s="125"/>
    </row>
    <row r="332" spans="1:2">
      <c r="A332" s="125"/>
      <c r="B332" s="125"/>
    </row>
    <row r="333" spans="1:2">
      <c r="A333" s="125"/>
      <c r="B333" s="125"/>
    </row>
    <row r="334" spans="1:2">
      <c r="A334" s="125"/>
      <c r="B334" s="125"/>
    </row>
    <row r="335" spans="1:2">
      <c r="A335" s="125"/>
      <c r="B335" s="125"/>
    </row>
    <row r="336" spans="1:2">
      <c r="A336" s="125"/>
      <c r="B336" s="125"/>
    </row>
    <row r="337" spans="1:2">
      <c r="A337" s="125"/>
      <c r="B337" s="125"/>
    </row>
    <row r="338" spans="1:2">
      <c r="A338" s="125"/>
      <c r="B338" s="125"/>
    </row>
    <row r="339" spans="1:2">
      <c r="A339" s="125"/>
      <c r="B339" s="125"/>
    </row>
    <row r="340" spans="1:2">
      <c r="A340" s="125"/>
      <c r="B340" s="125"/>
    </row>
    <row r="341" spans="1:2">
      <c r="A341" s="125"/>
      <c r="B341" s="125"/>
    </row>
    <row r="342" spans="1:2">
      <c r="A342" s="125"/>
      <c r="B342" s="125"/>
    </row>
    <row r="343" spans="1:2">
      <c r="A343" s="125"/>
      <c r="B343" s="125"/>
    </row>
    <row r="344" spans="1:2">
      <c r="A344" s="125"/>
      <c r="B344" s="125"/>
    </row>
    <row r="345" spans="1:2">
      <c r="A345" s="125"/>
      <c r="B345" s="125"/>
    </row>
    <row r="346" spans="1:2">
      <c r="A346" s="125"/>
      <c r="B346" s="125"/>
    </row>
    <row r="347" spans="1:2">
      <c r="A347" s="125"/>
      <c r="B347" s="125"/>
    </row>
    <row r="348" spans="1:2">
      <c r="A348" s="125"/>
      <c r="B348" s="125"/>
    </row>
    <row r="349" spans="1:2">
      <c r="A349" s="125"/>
      <c r="B349" s="125"/>
    </row>
    <row r="350" spans="1:2">
      <c r="A350" s="125"/>
      <c r="B350" s="125"/>
    </row>
    <row r="351" spans="1:2">
      <c r="A351" s="125"/>
      <c r="B351" s="125"/>
    </row>
    <row r="352" spans="1:2">
      <c r="A352" s="125"/>
      <c r="B352" s="125"/>
    </row>
    <row r="353" spans="1:2">
      <c r="A353" s="125"/>
      <c r="B353" s="125"/>
    </row>
    <row r="354" spans="1:2">
      <c r="A354" s="125"/>
      <c r="B354" s="125"/>
    </row>
    <row r="355" spans="1:2">
      <c r="A355" s="125"/>
      <c r="B355" s="125"/>
    </row>
    <row r="356" spans="1:2">
      <c r="A356" s="125"/>
      <c r="B356" s="125"/>
    </row>
    <row r="357" spans="1:2">
      <c r="A357" s="125"/>
      <c r="B357" s="125"/>
    </row>
    <row r="358" spans="1:2">
      <c r="A358" s="125"/>
      <c r="B358" s="125"/>
    </row>
    <row r="359" spans="1:2">
      <c r="A359" s="125"/>
      <c r="B359" s="125"/>
    </row>
    <row r="360" spans="1:2">
      <c r="A360" s="125"/>
      <c r="B360" s="125"/>
    </row>
    <row r="361" spans="1:2">
      <c r="A361" s="125"/>
      <c r="B361" s="125"/>
    </row>
    <row r="362" spans="1:2">
      <c r="A362" s="125"/>
      <c r="B362" s="125"/>
    </row>
    <row r="363" spans="1:2">
      <c r="A363" s="125"/>
      <c r="B363" s="125"/>
    </row>
    <row r="364" spans="1:2">
      <c r="A364" s="125"/>
      <c r="B364" s="125"/>
    </row>
    <row r="365" spans="1:2">
      <c r="A365" s="125"/>
      <c r="B365" s="125"/>
    </row>
    <row r="366" spans="1:2">
      <c r="A366" s="125"/>
      <c r="B366" s="125"/>
    </row>
    <row r="367" spans="1:2">
      <c r="A367" s="125"/>
      <c r="B367" s="125"/>
    </row>
    <row r="368" spans="1:2">
      <c r="A368" s="125"/>
      <c r="B368" s="125"/>
    </row>
    <row r="369" spans="1:2">
      <c r="A369" s="125"/>
      <c r="B369" s="125"/>
    </row>
    <row r="370" spans="1:2">
      <c r="A370" s="125"/>
      <c r="B370" s="125"/>
    </row>
    <row r="371" spans="1:2">
      <c r="A371" s="125"/>
      <c r="B371" s="125"/>
    </row>
    <row r="372" spans="1:2">
      <c r="A372" s="125"/>
      <c r="B372" s="125"/>
    </row>
    <row r="373" spans="1:2">
      <c r="A373" s="125"/>
      <c r="B373" s="125"/>
    </row>
    <row r="374" spans="1:2">
      <c r="A374" s="125"/>
      <c r="B374" s="125"/>
    </row>
    <row r="375" spans="1:2">
      <c r="A375" s="125"/>
      <c r="B375" s="125"/>
    </row>
    <row r="376" spans="1:2">
      <c r="A376" s="125"/>
      <c r="B376" s="125"/>
    </row>
    <row r="377" spans="1:2">
      <c r="A377" s="125"/>
      <c r="B377" s="125"/>
    </row>
    <row r="378" spans="1:2">
      <c r="A378" s="125"/>
      <c r="B378" s="125"/>
    </row>
    <row r="379" spans="1:2">
      <c r="A379" s="125"/>
      <c r="B379" s="125"/>
    </row>
    <row r="380" spans="1:2">
      <c r="A380" s="125"/>
      <c r="B380" s="125"/>
    </row>
    <row r="381" spans="1:2">
      <c r="A381" s="125"/>
      <c r="B381" s="125"/>
    </row>
    <row r="382" spans="1:2">
      <c r="A382" s="125"/>
      <c r="B382" s="125"/>
    </row>
    <row r="383" spans="1:2">
      <c r="A383" s="125"/>
      <c r="B383" s="125"/>
    </row>
    <row r="384" spans="1:2">
      <c r="A384" s="125"/>
      <c r="B384" s="125"/>
    </row>
    <row r="385" spans="1:2">
      <c r="A385" s="125"/>
      <c r="B385" s="125"/>
    </row>
    <row r="386" spans="1:2">
      <c r="A386" s="125"/>
      <c r="B386" s="125"/>
    </row>
    <row r="387" spans="1:2">
      <c r="A387" s="125"/>
      <c r="B387" s="125"/>
    </row>
    <row r="388" spans="1:2">
      <c r="A388" s="125"/>
      <c r="B388" s="125"/>
    </row>
    <row r="389" spans="1:2">
      <c r="A389" s="125"/>
      <c r="B389" s="125"/>
    </row>
    <row r="390" spans="1:2">
      <c r="A390" s="125"/>
      <c r="B390" s="125"/>
    </row>
    <row r="391" spans="1:2">
      <c r="A391" s="125"/>
      <c r="B391" s="125"/>
    </row>
    <row r="392" spans="1:2">
      <c r="A392" s="125"/>
      <c r="B392" s="125"/>
    </row>
    <row r="393" spans="1:2">
      <c r="A393" s="125"/>
      <c r="B393" s="125"/>
    </row>
    <row r="394" spans="1:2">
      <c r="A394" s="125"/>
      <c r="B394" s="125"/>
    </row>
    <row r="395" spans="1:2">
      <c r="A395" s="125"/>
      <c r="B395" s="125"/>
    </row>
    <row r="396" spans="1:2">
      <c r="A396" s="125"/>
      <c r="B396" s="125"/>
    </row>
    <row r="397" spans="1:2">
      <c r="A397" s="125"/>
      <c r="B397" s="125"/>
    </row>
    <row r="398" spans="1:2">
      <c r="A398" s="125"/>
      <c r="B398" s="125"/>
    </row>
    <row r="399" spans="1:2">
      <c r="A399" s="125"/>
      <c r="B399" s="125"/>
    </row>
    <row r="400" spans="1:2">
      <c r="A400" s="125"/>
      <c r="B400" s="125"/>
    </row>
    <row r="401" spans="1:2">
      <c r="A401" s="125"/>
      <c r="B401" s="125"/>
    </row>
    <row r="402" spans="1:2">
      <c r="A402" s="125"/>
      <c r="B402" s="125"/>
    </row>
    <row r="403" spans="1:2">
      <c r="A403" s="125"/>
      <c r="B403" s="125"/>
    </row>
    <row r="404" spans="1:2">
      <c r="A404" s="125"/>
      <c r="B404" s="125"/>
    </row>
    <row r="405" spans="1:2">
      <c r="A405" s="125"/>
      <c r="B405" s="125"/>
    </row>
    <row r="406" spans="1:2">
      <c r="A406" s="125"/>
      <c r="B406" s="125"/>
    </row>
    <row r="407" spans="1:2">
      <c r="A407" s="125"/>
      <c r="B407" s="125"/>
    </row>
    <row r="408" spans="1:2">
      <c r="A408" s="125"/>
      <c r="B408" s="125"/>
    </row>
    <row r="409" spans="1:2">
      <c r="A409" s="125"/>
      <c r="B409" s="125"/>
    </row>
    <row r="410" spans="1:2">
      <c r="A410" s="125"/>
      <c r="B410" s="125"/>
    </row>
    <row r="411" spans="1:2">
      <c r="A411" s="125"/>
      <c r="B411" s="125"/>
    </row>
    <row r="412" spans="1:2">
      <c r="A412" s="125"/>
      <c r="B412" s="125"/>
    </row>
    <row r="413" spans="1:2">
      <c r="A413" s="125"/>
      <c r="B413" s="125"/>
    </row>
    <row r="414" spans="1:2">
      <c r="A414" s="125"/>
      <c r="B414" s="125"/>
    </row>
    <row r="415" spans="1:2">
      <c r="A415" s="125"/>
      <c r="B415" s="125"/>
    </row>
    <row r="416" spans="1:2">
      <c r="A416" s="125"/>
      <c r="B416" s="125"/>
    </row>
    <row r="417" spans="1:2">
      <c r="A417" s="125"/>
      <c r="B417" s="125"/>
    </row>
    <row r="418" spans="1:2">
      <c r="A418" s="125"/>
      <c r="B418" s="125"/>
    </row>
    <row r="419" spans="1:2">
      <c r="A419" s="125"/>
      <c r="B419" s="125"/>
    </row>
    <row r="420" spans="1:2">
      <c r="A420" s="125"/>
      <c r="B420" s="125"/>
    </row>
    <row r="421" spans="1:2">
      <c r="A421" s="125"/>
      <c r="B421" s="125"/>
    </row>
    <row r="422" spans="1:2">
      <c r="A422" s="125"/>
      <c r="B422" s="125"/>
    </row>
    <row r="423" spans="1:2">
      <c r="A423" s="125"/>
      <c r="B423" s="125"/>
    </row>
    <row r="424" spans="1:2">
      <c r="A424" s="125"/>
      <c r="B424" s="125"/>
    </row>
    <row r="425" spans="1:2">
      <c r="A425" s="125"/>
      <c r="B425" s="125"/>
    </row>
    <row r="426" spans="1:2">
      <c r="A426" s="125"/>
      <c r="B426" s="125"/>
    </row>
    <row r="427" spans="1:2">
      <c r="A427" s="125"/>
      <c r="B427" s="125"/>
    </row>
  </sheetData>
  <sheetProtection selectLockedCells="1" selectUnlockedCells="1"/>
  <protectedRanges>
    <protectedRange sqref="A3:AI3" name="Диапазон1_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" bottom="0.2" header="0.24" footer="0.21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SheetLayoutView="100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M27" sqref="M27"/>
    </sheetView>
  </sheetViews>
  <sheetFormatPr defaultRowHeight="12.75"/>
  <cols>
    <col min="1" max="1" width="7.85546875" style="2" customWidth="1"/>
    <col min="2" max="2" width="25.28515625" style="1" customWidth="1"/>
    <col min="3" max="9" width="9.140625" style="1"/>
    <col min="10" max="10" width="9.140625" style="12"/>
    <col min="11" max="16384" width="9.140625" style="1"/>
  </cols>
  <sheetData>
    <row r="1" spans="1:15" ht="33.75" customHeight="1">
      <c r="A1" s="206" t="s">
        <v>73</v>
      </c>
      <c r="B1" s="206"/>
      <c r="C1" s="206"/>
      <c r="D1" s="206"/>
      <c r="E1" s="206"/>
      <c r="F1" s="206"/>
      <c r="G1" s="206"/>
      <c r="H1" s="206"/>
      <c r="I1" s="206"/>
    </row>
    <row r="2" spans="1:15" ht="18.75" customHeight="1">
      <c r="A2" s="211" t="s">
        <v>25</v>
      </c>
      <c r="B2" s="208" t="s">
        <v>41</v>
      </c>
      <c r="C2" s="215" t="s">
        <v>32</v>
      </c>
      <c r="D2" s="215" t="s">
        <v>33</v>
      </c>
      <c r="E2" s="215" t="s">
        <v>34</v>
      </c>
      <c r="F2" s="215" t="s">
        <v>67</v>
      </c>
      <c r="G2" s="218" t="s">
        <v>53</v>
      </c>
      <c r="H2" s="219"/>
      <c r="I2" s="220"/>
    </row>
    <row r="3" spans="1:15" ht="54" customHeight="1">
      <c r="A3" s="212"/>
      <c r="B3" s="209"/>
      <c r="C3" s="216"/>
      <c r="D3" s="216"/>
      <c r="E3" s="216"/>
      <c r="F3" s="216"/>
      <c r="G3" s="221"/>
      <c r="H3" s="222"/>
      <c r="I3" s="223"/>
    </row>
    <row r="4" spans="1:15" ht="20.25" customHeight="1">
      <c r="A4" s="212"/>
      <c r="B4" s="209"/>
      <c r="C4" s="216"/>
      <c r="D4" s="216"/>
      <c r="E4" s="216"/>
      <c r="F4" s="216"/>
      <c r="G4" s="182">
        <v>2020</v>
      </c>
      <c r="H4" s="182">
        <v>2021</v>
      </c>
      <c r="I4" s="182" t="s">
        <v>28</v>
      </c>
    </row>
    <row r="5" spans="1:15" ht="42" customHeight="1">
      <c r="A5" s="212"/>
      <c r="B5" s="209"/>
      <c r="C5" s="217"/>
      <c r="D5" s="217"/>
      <c r="E5" s="217"/>
      <c r="F5" s="217"/>
      <c r="G5" s="183"/>
      <c r="H5" s="183"/>
      <c r="I5" s="183"/>
      <c r="K5" s="21"/>
    </row>
    <row r="6" spans="1:15" ht="19.5" customHeight="1">
      <c r="A6" s="213"/>
      <c r="B6" s="210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</row>
    <row r="7" spans="1:15" ht="4.5" customHeight="1">
      <c r="A7" s="4"/>
      <c r="B7" s="8"/>
      <c r="C7" s="7"/>
      <c r="D7" s="7"/>
      <c r="E7" s="7"/>
      <c r="F7" s="7"/>
      <c r="G7" s="6"/>
      <c r="H7" s="6"/>
      <c r="I7" s="6"/>
    </row>
    <row r="8" spans="1:15" ht="23.1" customHeight="1">
      <c r="A8" s="3">
        <v>1</v>
      </c>
      <c r="B8" s="9" t="s">
        <v>20</v>
      </c>
      <c r="C8" s="68">
        <v>36</v>
      </c>
      <c r="D8" s="69">
        <v>16</v>
      </c>
      <c r="E8" s="69">
        <v>17</v>
      </c>
      <c r="F8" s="31">
        <f>E8/(D8+C8)</f>
        <v>0.32692307692307693</v>
      </c>
      <c r="G8" s="68">
        <v>29</v>
      </c>
      <c r="H8" s="68">
        <v>35</v>
      </c>
      <c r="I8" s="69">
        <v>0</v>
      </c>
    </row>
    <row r="9" spans="1:15" ht="23.1" customHeight="1">
      <c r="A9" s="3">
        <v>2</v>
      </c>
      <c r="B9" s="9" t="s">
        <v>2</v>
      </c>
      <c r="C9" s="68">
        <v>42</v>
      </c>
      <c r="D9" s="69">
        <v>31</v>
      </c>
      <c r="E9" s="69">
        <v>30</v>
      </c>
      <c r="F9" s="31">
        <f t="shared" ref="F9:F15" si="0">E9/(D9+C9)</f>
        <v>0.41095890410958902</v>
      </c>
      <c r="G9" s="68">
        <v>39</v>
      </c>
      <c r="H9" s="68">
        <v>43</v>
      </c>
      <c r="I9" s="69">
        <v>0</v>
      </c>
    </row>
    <row r="10" spans="1:15" ht="23.1" customHeight="1">
      <c r="A10" s="3">
        <v>3</v>
      </c>
      <c r="B10" s="9" t="s">
        <v>3</v>
      </c>
      <c r="C10" s="68">
        <v>214</v>
      </c>
      <c r="D10" s="69">
        <v>233</v>
      </c>
      <c r="E10" s="69">
        <v>210</v>
      </c>
      <c r="F10" s="31">
        <f t="shared" si="0"/>
        <v>0.46979865771812079</v>
      </c>
      <c r="G10" s="68">
        <v>206</v>
      </c>
      <c r="H10" s="68">
        <v>237</v>
      </c>
      <c r="I10" s="69">
        <v>1</v>
      </c>
    </row>
    <row r="11" spans="1:15" ht="23.1" customHeight="1">
      <c r="A11" s="3">
        <v>4</v>
      </c>
      <c r="B11" s="9" t="s">
        <v>21</v>
      </c>
      <c r="C11" s="68">
        <v>339</v>
      </c>
      <c r="D11" s="69">
        <v>164</v>
      </c>
      <c r="E11" s="69">
        <v>205</v>
      </c>
      <c r="F11" s="31">
        <f t="shared" si="0"/>
        <v>0.40755467196819084</v>
      </c>
      <c r="G11" s="68">
        <v>333</v>
      </c>
      <c r="H11" s="68">
        <v>298</v>
      </c>
      <c r="I11" s="69">
        <v>0</v>
      </c>
    </row>
    <row r="12" spans="1:15" ht="23.1" customHeight="1">
      <c r="A12" s="3">
        <v>5</v>
      </c>
      <c r="B12" s="9" t="s">
        <v>4</v>
      </c>
      <c r="C12" s="68">
        <v>62</v>
      </c>
      <c r="D12" s="69">
        <v>46</v>
      </c>
      <c r="E12" s="69">
        <v>47</v>
      </c>
      <c r="F12" s="31">
        <f t="shared" si="0"/>
        <v>0.43518518518518517</v>
      </c>
      <c r="G12" s="68">
        <v>54</v>
      </c>
      <c r="H12" s="68">
        <v>61</v>
      </c>
      <c r="I12" s="69">
        <v>0</v>
      </c>
    </row>
    <row r="13" spans="1:15" ht="23.1" customHeight="1">
      <c r="A13" s="3">
        <v>6</v>
      </c>
      <c r="B13" s="9" t="s">
        <v>5</v>
      </c>
      <c r="C13" s="68">
        <v>85</v>
      </c>
      <c r="D13" s="69">
        <v>47</v>
      </c>
      <c r="E13" s="69">
        <v>34</v>
      </c>
      <c r="F13" s="31">
        <f t="shared" si="0"/>
        <v>0.25757575757575757</v>
      </c>
      <c r="G13" s="68">
        <v>84</v>
      </c>
      <c r="H13" s="68">
        <v>98</v>
      </c>
      <c r="I13" s="69">
        <v>0</v>
      </c>
    </row>
    <row r="14" spans="1:15" ht="23.1" customHeight="1">
      <c r="A14" s="3">
        <v>7</v>
      </c>
      <c r="B14" s="9" t="s">
        <v>6</v>
      </c>
      <c r="C14" s="68">
        <v>100</v>
      </c>
      <c r="D14" s="69">
        <v>84</v>
      </c>
      <c r="E14" s="69">
        <v>79</v>
      </c>
      <c r="F14" s="31">
        <f t="shared" si="0"/>
        <v>0.42934782608695654</v>
      </c>
      <c r="G14" s="68">
        <v>102</v>
      </c>
      <c r="H14" s="68">
        <v>105</v>
      </c>
      <c r="I14" s="69">
        <v>0</v>
      </c>
    </row>
    <row r="15" spans="1:15" ht="23.1" customHeight="1">
      <c r="A15" s="3">
        <v>8</v>
      </c>
      <c r="B15" s="9" t="s">
        <v>22</v>
      </c>
      <c r="C15" s="68">
        <v>33</v>
      </c>
      <c r="D15" s="69">
        <v>26</v>
      </c>
      <c r="E15" s="69">
        <v>21</v>
      </c>
      <c r="F15" s="31">
        <f t="shared" si="0"/>
        <v>0.3559322033898305</v>
      </c>
      <c r="G15" s="68">
        <v>38</v>
      </c>
      <c r="H15" s="68">
        <v>38</v>
      </c>
      <c r="I15" s="69">
        <v>0</v>
      </c>
    </row>
    <row r="16" spans="1:15" ht="23.1" customHeight="1">
      <c r="A16" s="33">
        <v>9</v>
      </c>
      <c r="B16" s="9" t="s">
        <v>71</v>
      </c>
      <c r="C16" s="68">
        <v>336</v>
      </c>
      <c r="D16" s="69">
        <v>349</v>
      </c>
      <c r="E16" s="69">
        <v>304</v>
      </c>
      <c r="F16" s="31">
        <f t="shared" ref="F16" si="1">+E16/(D16+C16)</f>
        <v>0.44379562043795623</v>
      </c>
      <c r="G16" s="68">
        <v>320</v>
      </c>
      <c r="H16" s="68">
        <v>381</v>
      </c>
      <c r="I16" s="69">
        <v>0</v>
      </c>
      <c r="J16" s="39"/>
      <c r="K16" s="39"/>
      <c r="L16" s="39"/>
      <c r="M16" s="40"/>
      <c r="N16" s="40"/>
      <c r="O16" s="39"/>
    </row>
    <row r="17" spans="1:9" ht="23.1" customHeight="1">
      <c r="A17" s="3">
        <v>10</v>
      </c>
      <c r="B17" s="9" t="s">
        <v>7</v>
      </c>
      <c r="C17" s="68">
        <v>50</v>
      </c>
      <c r="D17" s="69">
        <v>59</v>
      </c>
      <c r="E17" s="69">
        <v>61</v>
      </c>
      <c r="F17" s="31">
        <f t="shared" ref="F17:F31" si="2">E17/(D17+C17)</f>
        <v>0.55963302752293576</v>
      </c>
      <c r="G17" s="68">
        <v>47</v>
      </c>
      <c r="H17" s="68">
        <v>48</v>
      </c>
      <c r="I17" s="69">
        <v>0</v>
      </c>
    </row>
    <row r="18" spans="1:9" ht="23.1" customHeight="1">
      <c r="A18" s="3">
        <v>11</v>
      </c>
      <c r="B18" s="9" t="s">
        <v>23</v>
      </c>
      <c r="C18" s="68">
        <v>102</v>
      </c>
      <c r="D18" s="69">
        <v>43</v>
      </c>
      <c r="E18" s="69">
        <v>46</v>
      </c>
      <c r="F18" s="31">
        <f t="shared" si="2"/>
        <v>0.31724137931034485</v>
      </c>
      <c r="G18" s="68">
        <v>99</v>
      </c>
      <c r="H18" s="68">
        <v>99</v>
      </c>
      <c r="I18" s="69">
        <v>0</v>
      </c>
    </row>
    <row r="19" spans="1:9" ht="23.1" customHeight="1">
      <c r="A19" s="3">
        <v>12</v>
      </c>
      <c r="B19" s="9" t="s">
        <v>8</v>
      </c>
      <c r="C19" s="68">
        <v>53</v>
      </c>
      <c r="D19" s="69">
        <v>29</v>
      </c>
      <c r="E19" s="69">
        <v>31</v>
      </c>
      <c r="F19" s="31">
        <f t="shared" si="2"/>
        <v>0.37804878048780488</v>
      </c>
      <c r="G19" s="68">
        <v>51</v>
      </c>
      <c r="H19" s="68">
        <v>51</v>
      </c>
      <c r="I19" s="69">
        <v>0</v>
      </c>
    </row>
    <row r="20" spans="1:9" ht="23.1" customHeight="1">
      <c r="A20" s="3">
        <v>13</v>
      </c>
      <c r="B20" s="9" t="s">
        <v>9</v>
      </c>
      <c r="C20" s="68">
        <v>49</v>
      </c>
      <c r="D20" s="69">
        <v>59</v>
      </c>
      <c r="E20" s="69">
        <v>53</v>
      </c>
      <c r="F20" s="31">
        <f t="shared" si="2"/>
        <v>0.49074074074074076</v>
      </c>
      <c r="G20" s="68">
        <v>46</v>
      </c>
      <c r="H20" s="68">
        <v>55</v>
      </c>
      <c r="I20" s="69">
        <v>0</v>
      </c>
    </row>
    <row r="21" spans="1:9" ht="23.1" customHeight="1">
      <c r="A21" s="3">
        <v>14</v>
      </c>
      <c r="B21" s="9" t="s">
        <v>24</v>
      </c>
      <c r="C21" s="68">
        <v>133</v>
      </c>
      <c r="D21" s="69">
        <v>82</v>
      </c>
      <c r="E21" s="69">
        <v>80</v>
      </c>
      <c r="F21" s="31">
        <f t="shared" si="2"/>
        <v>0.37209302325581395</v>
      </c>
      <c r="G21" s="68">
        <v>138</v>
      </c>
      <c r="H21" s="68">
        <v>135</v>
      </c>
      <c r="I21" s="69">
        <v>0</v>
      </c>
    </row>
    <row r="22" spans="1:9" ht="23.1" customHeight="1">
      <c r="A22" s="3">
        <v>15</v>
      </c>
      <c r="B22" s="9" t="s">
        <v>10</v>
      </c>
      <c r="C22" s="68">
        <v>66</v>
      </c>
      <c r="D22" s="69">
        <v>93</v>
      </c>
      <c r="E22" s="69">
        <v>63</v>
      </c>
      <c r="F22" s="31">
        <f t="shared" si="2"/>
        <v>0.39622641509433965</v>
      </c>
      <c r="G22" s="68">
        <v>62</v>
      </c>
      <c r="H22" s="68">
        <v>96</v>
      </c>
      <c r="I22" s="69">
        <v>0</v>
      </c>
    </row>
    <row r="23" spans="1:9" ht="23.1" customHeight="1">
      <c r="A23" s="3">
        <v>16</v>
      </c>
      <c r="B23" s="9" t="s">
        <v>11</v>
      </c>
      <c r="C23" s="68">
        <v>25</v>
      </c>
      <c r="D23" s="69">
        <v>38</v>
      </c>
      <c r="E23" s="69">
        <v>30</v>
      </c>
      <c r="F23" s="31">
        <f t="shared" si="2"/>
        <v>0.47619047619047616</v>
      </c>
      <c r="G23" s="68">
        <v>25</v>
      </c>
      <c r="H23" s="68">
        <v>33</v>
      </c>
      <c r="I23" s="69">
        <v>0</v>
      </c>
    </row>
    <row r="24" spans="1:9" ht="23.1" customHeight="1">
      <c r="A24" s="3">
        <v>17</v>
      </c>
      <c r="B24" s="9" t="s">
        <v>12</v>
      </c>
      <c r="C24" s="69">
        <v>23</v>
      </c>
      <c r="D24" s="69">
        <v>8</v>
      </c>
      <c r="E24" s="69">
        <v>10</v>
      </c>
      <c r="F24" s="31">
        <f t="shared" si="2"/>
        <v>0.32258064516129031</v>
      </c>
      <c r="G24" s="68">
        <v>21</v>
      </c>
      <c r="H24" s="68">
        <v>21</v>
      </c>
      <c r="I24" s="69">
        <v>0</v>
      </c>
    </row>
    <row r="25" spans="1:9" ht="23.1" customHeight="1">
      <c r="A25" s="3">
        <v>18</v>
      </c>
      <c r="B25" s="9" t="s">
        <v>13</v>
      </c>
      <c r="C25" s="69">
        <v>46</v>
      </c>
      <c r="D25" s="69">
        <v>38</v>
      </c>
      <c r="E25" s="69">
        <v>36</v>
      </c>
      <c r="F25" s="31">
        <f t="shared" si="2"/>
        <v>0.42857142857142855</v>
      </c>
      <c r="G25" s="68">
        <v>42</v>
      </c>
      <c r="H25" s="68">
        <v>48</v>
      </c>
      <c r="I25" s="69">
        <v>0</v>
      </c>
    </row>
    <row r="26" spans="1:9" ht="23.1" customHeight="1">
      <c r="A26" s="3">
        <v>19</v>
      </c>
      <c r="B26" s="9" t="s">
        <v>14</v>
      </c>
      <c r="C26" s="69">
        <v>150</v>
      </c>
      <c r="D26" s="69">
        <v>154</v>
      </c>
      <c r="E26" s="69">
        <v>118</v>
      </c>
      <c r="F26" s="31">
        <f t="shared" si="2"/>
        <v>0.38815789473684209</v>
      </c>
      <c r="G26" s="68">
        <v>140</v>
      </c>
      <c r="H26" s="68">
        <v>186</v>
      </c>
      <c r="I26" s="69">
        <v>0</v>
      </c>
    </row>
    <row r="27" spans="1:9" ht="23.1" customHeight="1">
      <c r="A27" s="3">
        <v>20</v>
      </c>
      <c r="B27" s="9" t="s">
        <v>15</v>
      </c>
      <c r="C27" s="69">
        <v>63</v>
      </c>
      <c r="D27" s="69">
        <v>61</v>
      </c>
      <c r="E27" s="69">
        <v>47</v>
      </c>
      <c r="F27" s="31">
        <f t="shared" si="2"/>
        <v>0.37903225806451613</v>
      </c>
      <c r="G27" s="68">
        <v>62</v>
      </c>
      <c r="H27" s="68">
        <v>77</v>
      </c>
      <c r="I27" s="69">
        <v>1</v>
      </c>
    </row>
    <row r="28" spans="1:9" ht="23.1" customHeight="1">
      <c r="A28" s="3">
        <v>21</v>
      </c>
      <c r="B28" s="9" t="s">
        <v>16</v>
      </c>
      <c r="C28" s="69">
        <v>40</v>
      </c>
      <c r="D28" s="69">
        <v>17</v>
      </c>
      <c r="E28" s="69">
        <v>26</v>
      </c>
      <c r="F28" s="31">
        <f t="shared" si="2"/>
        <v>0.45614035087719296</v>
      </c>
      <c r="G28" s="68">
        <v>41</v>
      </c>
      <c r="H28" s="68">
        <v>31</v>
      </c>
      <c r="I28" s="69">
        <v>0</v>
      </c>
    </row>
    <row r="29" spans="1:9" ht="23.1" customHeight="1">
      <c r="A29" s="3">
        <v>22</v>
      </c>
      <c r="B29" s="9" t="s">
        <v>17</v>
      </c>
      <c r="C29" s="69">
        <v>47</v>
      </c>
      <c r="D29" s="69">
        <v>20</v>
      </c>
      <c r="E29" s="69">
        <v>19</v>
      </c>
      <c r="F29" s="31">
        <f t="shared" si="2"/>
        <v>0.28358208955223879</v>
      </c>
      <c r="G29" s="68">
        <v>44</v>
      </c>
      <c r="H29" s="68">
        <v>48</v>
      </c>
      <c r="I29" s="69">
        <v>0</v>
      </c>
    </row>
    <row r="30" spans="1:9" ht="23.1" customHeight="1">
      <c r="A30" s="3">
        <v>23</v>
      </c>
      <c r="B30" s="9" t="s">
        <v>19</v>
      </c>
      <c r="C30" s="69">
        <v>23</v>
      </c>
      <c r="D30" s="69">
        <v>13</v>
      </c>
      <c r="E30" s="69">
        <v>11</v>
      </c>
      <c r="F30" s="31">
        <f t="shared" si="2"/>
        <v>0.30555555555555558</v>
      </c>
      <c r="G30" s="68">
        <v>21</v>
      </c>
      <c r="H30" s="68">
        <v>25</v>
      </c>
      <c r="I30" s="69">
        <v>0</v>
      </c>
    </row>
    <row r="31" spans="1:9" ht="23.1" customHeight="1">
      <c r="A31" s="3">
        <v>24</v>
      </c>
      <c r="B31" s="9" t="s">
        <v>18</v>
      </c>
      <c r="C31" s="69">
        <v>33</v>
      </c>
      <c r="D31" s="69">
        <v>34</v>
      </c>
      <c r="E31" s="69">
        <v>30</v>
      </c>
      <c r="F31" s="31">
        <f t="shared" si="2"/>
        <v>0.44776119402985076</v>
      </c>
      <c r="G31" s="68">
        <v>30</v>
      </c>
      <c r="H31" s="68">
        <v>37</v>
      </c>
      <c r="I31" s="69">
        <v>0</v>
      </c>
    </row>
    <row r="32" spans="1:9" ht="28.5" customHeight="1">
      <c r="A32" s="207" t="s">
        <v>40</v>
      </c>
      <c r="B32" s="207"/>
      <c r="C32" s="70">
        <v>2150</v>
      </c>
      <c r="D32" s="70">
        <v>1744</v>
      </c>
      <c r="E32" s="70">
        <v>1608</v>
      </c>
      <c r="F32" s="73">
        <f>E32/(D32+C32)</f>
        <v>0.41294298921417566</v>
      </c>
      <c r="G32" s="70">
        <v>2074</v>
      </c>
      <c r="H32" s="70">
        <v>2286</v>
      </c>
      <c r="I32" s="70">
        <v>2</v>
      </c>
    </row>
    <row r="33" spans="3:11">
      <c r="C33" s="10"/>
      <c r="D33" s="10"/>
      <c r="E33" s="10"/>
      <c r="F33" s="10"/>
    </row>
    <row r="34" spans="3:11" ht="12.75" customHeight="1">
      <c r="C34" s="214"/>
      <c r="D34" s="214"/>
      <c r="E34" s="214"/>
      <c r="F34" s="214"/>
      <c r="G34" s="214"/>
      <c r="H34" s="214"/>
      <c r="I34" s="214"/>
      <c r="J34" s="22"/>
      <c r="K34" s="22"/>
    </row>
    <row r="35" spans="3:11">
      <c r="C35" s="214"/>
      <c r="D35" s="214"/>
      <c r="E35" s="214"/>
      <c r="F35" s="214"/>
      <c r="G35" s="214"/>
      <c r="H35" s="214"/>
      <c r="I35" s="214"/>
      <c r="J35" s="22"/>
      <c r="K35" s="22"/>
    </row>
    <row r="36" spans="3:11">
      <c r="C36" s="214"/>
      <c r="D36" s="214"/>
      <c r="E36" s="214"/>
      <c r="F36" s="214"/>
      <c r="G36" s="214"/>
      <c r="H36" s="214"/>
      <c r="I36" s="214"/>
      <c r="J36" s="22"/>
      <c r="K36" s="22"/>
    </row>
    <row r="37" spans="3:11">
      <c r="C37" s="214"/>
      <c r="D37" s="214"/>
      <c r="E37" s="214"/>
      <c r="F37" s="214"/>
      <c r="G37" s="214"/>
      <c r="H37" s="214"/>
      <c r="I37" s="214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24"/>
      <c r="C1" s="224"/>
      <c r="D1" s="224"/>
      <c r="E1" s="224"/>
      <c r="F1" s="224"/>
      <c r="G1" s="224"/>
      <c r="H1" s="224"/>
      <c r="I1" s="224"/>
      <c r="R1" s="245"/>
      <c r="S1" s="245"/>
      <c r="T1" s="245"/>
      <c r="U1" s="245"/>
      <c r="V1" s="245"/>
    </row>
    <row r="2" spans="1:23" ht="25.5" customHeight="1">
      <c r="A2" s="259" t="s">
        <v>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23" ht="15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</row>
    <row r="4" spans="1:23" ht="28.5" customHeight="1" thickBo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</row>
    <row r="5" spans="1:23" ht="20.25" customHeight="1">
      <c r="A5" s="275" t="s">
        <v>26</v>
      </c>
      <c r="B5" s="236" t="s">
        <v>41</v>
      </c>
      <c r="C5" s="239" t="s">
        <v>61</v>
      </c>
      <c r="D5" s="240"/>
      <c r="E5" s="240"/>
      <c r="F5" s="240"/>
      <c r="G5" s="241"/>
      <c r="H5" s="249" t="s">
        <v>0</v>
      </c>
      <c r="I5" s="250"/>
      <c r="J5" s="253" t="s">
        <v>57</v>
      </c>
      <c r="K5" s="254"/>
      <c r="L5" s="254"/>
      <c r="M5" s="254"/>
      <c r="N5" s="254"/>
      <c r="O5" s="254"/>
      <c r="P5" s="254"/>
      <c r="Q5" s="254"/>
      <c r="R5" s="254"/>
      <c r="S5" s="254"/>
      <c r="T5" s="255"/>
      <c r="U5" s="270" t="s">
        <v>55</v>
      </c>
      <c r="V5" s="271"/>
    </row>
    <row r="6" spans="1:23" ht="93.75" customHeight="1">
      <c r="A6" s="276"/>
      <c r="B6" s="237"/>
      <c r="C6" s="242"/>
      <c r="D6" s="243"/>
      <c r="E6" s="243"/>
      <c r="F6" s="243"/>
      <c r="G6" s="244"/>
      <c r="H6" s="251"/>
      <c r="I6" s="252"/>
      <c r="J6" s="279" t="s">
        <v>81</v>
      </c>
      <c r="K6" s="280"/>
      <c r="L6" s="280"/>
      <c r="M6" s="280"/>
      <c r="N6" s="280"/>
      <c r="O6" s="280"/>
      <c r="P6" s="278"/>
      <c r="Q6" s="225" t="s">
        <v>54</v>
      </c>
      <c r="R6" s="278"/>
      <c r="S6" s="225" t="s">
        <v>0</v>
      </c>
      <c r="T6" s="226"/>
      <c r="U6" s="272"/>
      <c r="V6" s="273"/>
      <c r="W6" s="1" t="s">
        <v>58</v>
      </c>
    </row>
    <row r="7" spans="1:23" ht="15.75" customHeight="1">
      <c r="A7" s="276"/>
      <c r="B7" s="237"/>
      <c r="C7" s="230">
        <v>2020</v>
      </c>
      <c r="D7" s="246" t="s">
        <v>1</v>
      </c>
      <c r="E7" s="246">
        <v>2021</v>
      </c>
      <c r="F7" s="227" t="s">
        <v>1</v>
      </c>
      <c r="G7" s="246" t="s">
        <v>38</v>
      </c>
      <c r="H7" s="227" t="s">
        <v>37</v>
      </c>
      <c r="I7" s="265" t="s">
        <v>1</v>
      </c>
      <c r="J7" s="230">
        <v>2020</v>
      </c>
      <c r="K7" s="246" t="s">
        <v>1</v>
      </c>
      <c r="L7" s="246">
        <v>2021</v>
      </c>
      <c r="M7" s="246" t="s">
        <v>1</v>
      </c>
      <c r="N7" s="261" t="s">
        <v>35</v>
      </c>
      <c r="O7" s="274"/>
      <c r="P7" s="262"/>
      <c r="Q7" s="246">
        <v>2020</v>
      </c>
      <c r="R7" s="246">
        <v>2021</v>
      </c>
      <c r="S7" s="227" t="s">
        <v>37</v>
      </c>
      <c r="T7" s="233" t="s">
        <v>1</v>
      </c>
      <c r="U7" s="256" t="s">
        <v>83</v>
      </c>
      <c r="V7" s="281" t="s">
        <v>28</v>
      </c>
    </row>
    <row r="8" spans="1:23" ht="18" customHeight="1">
      <c r="A8" s="276"/>
      <c r="B8" s="237"/>
      <c r="C8" s="231"/>
      <c r="D8" s="247"/>
      <c r="E8" s="247"/>
      <c r="F8" s="228"/>
      <c r="G8" s="247"/>
      <c r="H8" s="228"/>
      <c r="I8" s="266"/>
      <c r="J8" s="231"/>
      <c r="K8" s="247"/>
      <c r="L8" s="247"/>
      <c r="M8" s="247"/>
      <c r="N8" s="268" t="s">
        <v>29</v>
      </c>
      <c r="O8" s="261" t="s">
        <v>36</v>
      </c>
      <c r="P8" s="262"/>
      <c r="Q8" s="247"/>
      <c r="R8" s="247"/>
      <c r="S8" s="228"/>
      <c r="T8" s="234"/>
      <c r="U8" s="257"/>
      <c r="V8" s="282"/>
    </row>
    <row r="9" spans="1:23" ht="30.75" customHeight="1">
      <c r="A9" s="276"/>
      <c r="B9" s="237"/>
      <c r="C9" s="232"/>
      <c r="D9" s="248"/>
      <c r="E9" s="248"/>
      <c r="F9" s="229"/>
      <c r="G9" s="248"/>
      <c r="H9" s="229"/>
      <c r="I9" s="267"/>
      <c r="J9" s="232"/>
      <c r="K9" s="248"/>
      <c r="L9" s="248"/>
      <c r="M9" s="248"/>
      <c r="N9" s="269"/>
      <c r="O9" s="20" t="s">
        <v>30</v>
      </c>
      <c r="P9" s="20" t="s">
        <v>31</v>
      </c>
      <c r="Q9" s="248"/>
      <c r="R9" s="248"/>
      <c r="S9" s="229"/>
      <c r="T9" s="235"/>
      <c r="U9" s="258"/>
      <c r="V9" s="283"/>
    </row>
    <row r="10" spans="1:23" ht="15" customHeight="1" thickBot="1">
      <c r="A10" s="277"/>
      <c r="B10" s="238"/>
      <c r="C10" s="23">
        <v>1</v>
      </c>
      <c r="D10" s="24">
        <v>2</v>
      </c>
      <c r="E10" s="24">
        <v>3</v>
      </c>
      <c r="F10" s="24">
        <v>4</v>
      </c>
      <c r="G10" s="24">
        <v>5</v>
      </c>
      <c r="H10" s="25">
        <v>6</v>
      </c>
      <c r="I10" s="26">
        <v>7</v>
      </c>
      <c r="J10" s="27">
        <v>8</v>
      </c>
      <c r="K10" s="25">
        <v>9</v>
      </c>
      <c r="L10" s="25">
        <v>10</v>
      </c>
      <c r="M10" s="24">
        <v>11</v>
      </c>
      <c r="N10" s="24">
        <v>12</v>
      </c>
      <c r="O10" s="24">
        <v>13</v>
      </c>
      <c r="P10" s="24">
        <v>14</v>
      </c>
      <c r="Q10" s="24">
        <v>15</v>
      </c>
      <c r="R10" s="25">
        <v>16</v>
      </c>
      <c r="S10" s="25">
        <v>17</v>
      </c>
      <c r="T10" s="26">
        <v>18</v>
      </c>
      <c r="U10" s="27">
        <v>19</v>
      </c>
      <c r="V10" s="26">
        <v>20</v>
      </c>
    </row>
    <row r="11" spans="1:23" ht="21" customHeight="1">
      <c r="A11" s="28">
        <v>1</v>
      </c>
      <c r="B11" s="29" t="s">
        <v>20</v>
      </c>
      <c r="C11" s="18">
        <v>12</v>
      </c>
      <c r="D11" s="16">
        <v>2.7586206896551724E-2</v>
      </c>
      <c r="E11" s="18">
        <v>17</v>
      </c>
      <c r="F11" s="16">
        <v>2.6194144838212634E-2</v>
      </c>
      <c r="G11" s="18">
        <v>0</v>
      </c>
      <c r="H11" s="18">
        <v>5</v>
      </c>
      <c r="I11" s="19">
        <v>0.41666666666666669</v>
      </c>
      <c r="J11" s="15">
        <v>22</v>
      </c>
      <c r="K11" s="14">
        <v>8.0704328686720464E-3</v>
      </c>
      <c r="L11" s="15">
        <v>22</v>
      </c>
      <c r="M11" s="14">
        <v>7.6521739130434785E-3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3">
        <v>0</v>
      </c>
      <c r="T11" s="17">
        <v>0</v>
      </c>
      <c r="U11" s="11">
        <v>39</v>
      </c>
      <c r="V11" s="11">
        <v>0</v>
      </c>
    </row>
    <row r="12" spans="1:23" ht="21" customHeight="1">
      <c r="A12" s="28">
        <v>2</v>
      </c>
      <c r="B12" s="29" t="s">
        <v>2</v>
      </c>
      <c r="C12" s="18">
        <v>12</v>
      </c>
      <c r="D12" s="16">
        <v>2.9556650246305417E-2</v>
      </c>
      <c r="E12" s="18">
        <v>20</v>
      </c>
      <c r="F12" s="16">
        <v>3.3898305084745763E-2</v>
      </c>
      <c r="G12" s="18">
        <v>0</v>
      </c>
      <c r="H12" s="18">
        <v>8</v>
      </c>
      <c r="I12" s="19">
        <v>0.66666666666666663</v>
      </c>
      <c r="J12" s="15">
        <v>8</v>
      </c>
      <c r="K12" s="14">
        <v>4.7675804529201428E-3</v>
      </c>
      <c r="L12" s="15">
        <v>13</v>
      </c>
      <c r="M12" s="14">
        <v>6.9038767923526286E-3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3">
        <v>5</v>
      </c>
      <c r="T12" s="17">
        <v>0.625</v>
      </c>
      <c r="U12" s="11">
        <v>33</v>
      </c>
      <c r="V12" s="11">
        <v>0</v>
      </c>
    </row>
    <row r="13" spans="1:23" ht="21" customHeight="1">
      <c r="A13" s="28">
        <v>3</v>
      </c>
      <c r="B13" s="29" t="s">
        <v>3</v>
      </c>
      <c r="C13" s="18">
        <v>45</v>
      </c>
      <c r="D13" s="16">
        <v>3.8232795242141036E-2</v>
      </c>
      <c r="E13" s="18">
        <v>53</v>
      </c>
      <c r="F13" s="16">
        <v>3.491436100131752E-2</v>
      </c>
      <c r="G13" s="18">
        <v>0</v>
      </c>
      <c r="H13" s="18">
        <v>8</v>
      </c>
      <c r="I13" s="19">
        <v>0.17777777777777778</v>
      </c>
      <c r="J13" s="15">
        <v>107</v>
      </c>
      <c r="K13" s="14">
        <v>1.0687175389532561E-2</v>
      </c>
      <c r="L13" s="15">
        <v>103</v>
      </c>
      <c r="M13" s="14">
        <v>1.0408245755860954E-2</v>
      </c>
      <c r="N13" s="15">
        <v>1</v>
      </c>
      <c r="O13" s="15">
        <v>1</v>
      </c>
      <c r="P13" s="15">
        <v>0</v>
      </c>
      <c r="Q13" s="15">
        <v>0</v>
      </c>
      <c r="R13" s="15">
        <v>1</v>
      </c>
      <c r="S13" s="13">
        <v>-4</v>
      </c>
      <c r="T13" s="17">
        <v>-3.7383177570093455E-2</v>
      </c>
      <c r="U13" s="11">
        <v>156</v>
      </c>
      <c r="V13" s="11">
        <v>1</v>
      </c>
    </row>
    <row r="14" spans="1:23" ht="21" customHeight="1">
      <c r="A14" s="28">
        <v>4</v>
      </c>
      <c r="B14" s="29" t="s">
        <v>21</v>
      </c>
      <c r="C14" s="18">
        <v>31</v>
      </c>
      <c r="D14" s="16">
        <v>2.913533834586466E-2</v>
      </c>
      <c r="E14" s="18">
        <v>58</v>
      </c>
      <c r="F14" s="16">
        <v>3.7908496732026141E-2</v>
      </c>
      <c r="G14" s="18">
        <v>1</v>
      </c>
      <c r="H14" s="18">
        <v>27</v>
      </c>
      <c r="I14" s="19">
        <v>0.87096774193548387</v>
      </c>
      <c r="J14" s="15">
        <v>35</v>
      </c>
      <c r="K14" s="14">
        <v>8.0999768572089792E-3</v>
      </c>
      <c r="L14" s="15">
        <v>29</v>
      </c>
      <c r="M14" s="14">
        <v>6.486244687989264E-3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3">
        <v>-6</v>
      </c>
      <c r="T14" s="17">
        <v>-0.17142857142857143</v>
      </c>
      <c r="U14" s="11">
        <v>87</v>
      </c>
      <c r="V14" s="11">
        <v>1</v>
      </c>
    </row>
    <row r="15" spans="1:23" ht="21" customHeight="1">
      <c r="A15" s="28">
        <v>5</v>
      </c>
      <c r="B15" s="29" t="s">
        <v>4</v>
      </c>
      <c r="C15" s="18">
        <v>17</v>
      </c>
      <c r="D15" s="16">
        <v>3.041144901610018E-2</v>
      </c>
      <c r="E15" s="18">
        <v>26</v>
      </c>
      <c r="F15" s="16">
        <v>3.6827195467422094E-2</v>
      </c>
      <c r="G15" s="18">
        <v>0</v>
      </c>
      <c r="H15" s="18">
        <v>9</v>
      </c>
      <c r="I15" s="19">
        <v>0.52941176470588236</v>
      </c>
      <c r="J15" s="15">
        <v>28</v>
      </c>
      <c r="K15" s="14">
        <v>1.0777521170130869E-2</v>
      </c>
      <c r="L15" s="15">
        <v>17</v>
      </c>
      <c r="M15" s="14">
        <v>6.5034429992348892E-3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3">
        <v>-11</v>
      </c>
      <c r="T15" s="17">
        <v>-0.39285714285714285</v>
      </c>
      <c r="U15" s="11">
        <v>43</v>
      </c>
      <c r="V15" s="11">
        <v>0</v>
      </c>
    </row>
    <row r="16" spans="1:23" ht="21" customHeight="1">
      <c r="A16" s="28">
        <v>6</v>
      </c>
      <c r="B16" s="29" t="s">
        <v>5</v>
      </c>
      <c r="C16" s="18">
        <v>3</v>
      </c>
      <c r="D16" s="16">
        <v>1.1152416356877323E-2</v>
      </c>
      <c r="E16" s="18">
        <v>5</v>
      </c>
      <c r="F16" s="16">
        <v>9.1743119266055051E-3</v>
      </c>
      <c r="G16" s="18">
        <v>0</v>
      </c>
      <c r="H16" s="18">
        <v>2</v>
      </c>
      <c r="I16" s="19">
        <v>0.66666666666666663</v>
      </c>
      <c r="J16" s="15">
        <v>8</v>
      </c>
      <c r="K16" s="14">
        <v>3.4305317324185248E-3</v>
      </c>
      <c r="L16" s="15">
        <v>13</v>
      </c>
      <c r="M16" s="14">
        <v>5.2588996763754045E-3</v>
      </c>
      <c r="N16" s="15">
        <v>1</v>
      </c>
      <c r="O16" s="15">
        <v>0</v>
      </c>
      <c r="P16" s="15">
        <v>0</v>
      </c>
      <c r="Q16" s="15">
        <v>0</v>
      </c>
      <c r="R16" s="15">
        <v>0</v>
      </c>
      <c r="S16" s="13">
        <v>5</v>
      </c>
      <c r="T16" s="17">
        <v>0.625</v>
      </c>
      <c r="U16" s="11">
        <v>18</v>
      </c>
      <c r="V16" s="11">
        <v>1</v>
      </c>
    </row>
    <row r="17" spans="1:23" ht="21" customHeight="1">
      <c r="A17" s="28">
        <v>7</v>
      </c>
      <c r="B17" s="29" t="s">
        <v>6</v>
      </c>
      <c r="C17" s="18">
        <v>22</v>
      </c>
      <c r="D17" s="16">
        <v>3.6363636363636362E-2</v>
      </c>
      <c r="E17" s="18">
        <v>30</v>
      </c>
      <c r="F17" s="16">
        <v>3.3745781777277842E-2</v>
      </c>
      <c r="G17" s="18">
        <v>0</v>
      </c>
      <c r="H17" s="18">
        <v>8</v>
      </c>
      <c r="I17" s="19">
        <v>0.36363636363636365</v>
      </c>
      <c r="J17" s="15">
        <v>50</v>
      </c>
      <c r="K17" s="14">
        <v>1.0375596596804317E-2</v>
      </c>
      <c r="L17" s="15">
        <v>60</v>
      </c>
      <c r="M17" s="14">
        <v>1.2658227848101266E-2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10</v>
      </c>
      <c r="T17" s="17">
        <v>0.2</v>
      </c>
      <c r="U17" s="11">
        <v>90</v>
      </c>
      <c r="V17" s="11">
        <v>0</v>
      </c>
    </row>
    <row r="18" spans="1:23" ht="21" customHeight="1">
      <c r="A18" s="28">
        <v>8</v>
      </c>
      <c r="B18" s="29" t="s">
        <v>59</v>
      </c>
      <c r="C18" s="18">
        <v>13</v>
      </c>
      <c r="D18" s="16">
        <v>3.1553398058252427E-2</v>
      </c>
      <c r="E18" s="18">
        <v>9</v>
      </c>
      <c r="F18" s="16">
        <v>1.5126050420168067E-2</v>
      </c>
      <c r="G18" s="18">
        <v>0</v>
      </c>
      <c r="H18" s="18">
        <v>-4</v>
      </c>
      <c r="I18" s="19">
        <v>-0.30769230769230771</v>
      </c>
      <c r="J18" s="15">
        <v>5</v>
      </c>
      <c r="K18" s="14">
        <v>5.8343057176196032E-3</v>
      </c>
      <c r="L18" s="15">
        <v>6</v>
      </c>
      <c r="M18" s="14">
        <v>6.382978723404255E-3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3">
        <v>1</v>
      </c>
      <c r="T18" s="17">
        <v>0.2</v>
      </c>
      <c r="U18" s="11">
        <v>15</v>
      </c>
      <c r="V18" s="11">
        <v>0</v>
      </c>
    </row>
    <row r="19" spans="1:23" ht="21" customHeight="1">
      <c r="A19" s="30">
        <v>9</v>
      </c>
      <c r="B19" s="29" t="s">
        <v>66</v>
      </c>
      <c r="C19" s="18">
        <v>17</v>
      </c>
      <c r="D19" s="16">
        <v>1.1756569847856155E-2</v>
      </c>
      <c r="E19" s="18">
        <v>10</v>
      </c>
      <c r="F19" s="16">
        <v>4.6490004649000468E-3</v>
      </c>
      <c r="G19" s="18">
        <v>0</v>
      </c>
      <c r="H19" s="18">
        <v>-7</v>
      </c>
      <c r="I19" s="19">
        <v>-0.41176470588235292</v>
      </c>
      <c r="J19" s="15">
        <v>63</v>
      </c>
      <c r="K19" s="14">
        <v>7.0062277580071174E-3</v>
      </c>
      <c r="L19" s="15">
        <v>59</v>
      </c>
      <c r="M19" s="14">
        <v>6.3611859838274935E-3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3">
        <v>-4</v>
      </c>
      <c r="T19" s="17">
        <v>-6.3492063492063489E-2</v>
      </c>
      <c r="U19" s="11">
        <v>69</v>
      </c>
      <c r="V19" s="11">
        <v>0</v>
      </c>
    </row>
    <row r="20" spans="1:23" ht="21" customHeight="1">
      <c r="A20" s="28">
        <v>10</v>
      </c>
      <c r="B20" s="29" t="s">
        <v>7</v>
      </c>
      <c r="C20" s="18">
        <v>3</v>
      </c>
      <c r="D20" s="16">
        <v>1.0563380281690141E-2</v>
      </c>
      <c r="E20" s="18">
        <v>13</v>
      </c>
      <c r="F20" s="16">
        <v>3.125E-2</v>
      </c>
      <c r="G20" s="18">
        <v>0</v>
      </c>
      <c r="H20" s="18">
        <v>10</v>
      </c>
      <c r="I20" s="19">
        <v>3.3333333333333335</v>
      </c>
      <c r="J20" s="15">
        <v>9</v>
      </c>
      <c r="K20" s="14">
        <v>3.2967032967032967E-3</v>
      </c>
      <c r="L20" s="15">
        <v>26</v>
      </c>
      <c r="M20" s="14">
        <v>9.9655040245304714E-3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3">
        <v>17</v>
      </c>
      <c r="T20" s="17">
        <v>1.8888888888888888</v>
      </c>
      <c r="U20" s="11">
        <v>39</v>
      </c>
      <c r="V20" s="11">
        <v>0</v>
      </c>
      <c r="W20" s="1" t="s">
        <v>60</v>
      </c>
    </row>
    <row r="21" spans="1:23" ht="21" customHeight="1">
      <c r="A21" s="28">
        <v>11</v>
      </c>
      <c r="B21" s="29" t="s">
        <v>23</v>
      </c>
      <c r="C21" s="18">
        <v>7</v>
      </c>
      <c r="D21" s="16">
        <v>3.4146341463414637E-2</v>
      </c>
      <c r="E21" s="18">
        <v>9</v>
      </c>
      <c r="F21" s="16">
        <v>3.0405405405405407E-2</v>
      </c>
      <c r="G21" s="18">
        <v>0</v>
      </c>
      <c r="H21" s="18">
        <v>2</v>
      </c>
      <c r="I21" s="19">
        <v>0.2857142857142857</v>
      </c>
      <c r="J21" s="15">
        <v>35</v>
      </c>
      <c r="K21" s="14">
        <v>1.3152950018789928E-2</v>
      </c>
      <c r="L21" s="15">
        <v>26</v>
      </c>
      <c r="M21" s="14">
        <v>9.3023255813953487E-3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3">
        <v>-9</v>
      </c>
      <c r="T21" s="17">
        <v>-0.25714285714285712</v>
      </c>
      <c r="U21" s="11">
        <v>35</v>
      </c>
      <c r="V21" s="11">
        <v>0</v>
      </c>
    </row>
    <row r="22" spans="1:23" ht="21" customHeight="1">
      <c r="A22" s="28">
        <v>12</v>
      </c>
      <c r="B22" s="29" t="s">
        <v>8</v>
      </c>
      <c r="C22" s="18">
        <v>14</v>
      </c>
      <c r="D22" s="16">
        <v>1.876675603217158E-2</v>
      </c>
      <c r="E22" s="18">
        <v>22</v>
      </c>
      <c r="F22" s="16">
        <v>2.1276595744680851E-2</v>
      </c>
      <c r="G22" s="18">
        <v>0</v>
      </c>
      <c r="H22" s="18">
        <v>8</v>
      </c>
      <c r="I22" s="19">
        <v>0.5714285714285714</v>
      </c>
      <c r="J22" s="15">
        <v>14</v>
      </c>
      <c r="K22" s="14">
        <v>4.2501517911353974E-3</v>
      </c>
      <c r="L22" s="15">
        <v>21</v>
      </c>
      <c r="M22" s="14">
        <v>6.4357952804167942E-3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3">
        <v>7</v>
      </c>
      <c r="T22" s="17">
        <v>0.5</v>
      </c>
      <c r="U22" s="11">
        <v>43</v>
      </c>
      <c r="V22" s="11">
        <v>0</v>
      </c>
    </row>
    <row r="23" spans="1:23" ht="21" customHeight="1">
      <c r="A23" s="28">
        <v>13</v>
      </c>
      <c r="B23" s="29" t="s">
        <v>9</v>
      </c>
      <c r="C23" s="18">
        <v>14</v>
      </c>
      <c r="D23" s="16">
        <v>3.2786885245901641E-2</v>
      </c>
      <c r="E23" s="18">
        <v>9</v>
      </c>
      <c r="F23" s="16">
        <v>1.6822429906542057E-2</v>
      </c>
      <c r="G23" s="18">
        <v>0</v>
      </c>
      <c r="H23" s="18">
        <v>-5</v>
      </c>
      <c r="I23" s="19">
        <v>-0.35714285714285715</v>
      </c>
      <c r="J23" s="15">
        <v>10</v>
      </c>
      <c r="K23" s="14">
        <v>3.2541490400260333E-3</v>
      </c>
      <c r="L23" s="15">
        <v>8</v>
      </c>
      <c r="M23" s="14">
        <v>2.8248587570621469E-3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3">
        <v>-2</v>
      </c>
      <c r="T23" s="17">
        <v>-0.2</v>
      </c>
      <c r="U23" s="11">
        <v>17</v>
      </c>
      <c r="V23" s="11">
        <v>0</v>
      </c>
    </row>
    <row r="24" spans="1:23" ht="21" customHeight="1">
      <c r="A24" s="28">
        <v>14</v>
      </c>
      <c r="B24" s="29" t="s">
        <v>24</v>
      </c>
      <c r="C24" s="18">
        <v>9</v>
      </c>
      <c r="D24" s="16">
        <v>1.6245487364620937E-2</v>
      </c>
      <c r="E24" s="18">
        <v>7</v>
      </c>
      <c r="F24" s="16">
        <v>7.6419213973799123E-3</v>
      </c>
      <c r="G24" s="18">
        <v>0</v>
      </c>
      <c r="H24" s="18">
        <v>-2</v>
      </c>
      <c r="I24" s="19">
        <v>-0.22222222222222221</v>
      </c>
      <c r="J24" s="15">
        <v>27</v>
      </c>
      <c r="K24" s="14">
        <v>5.6639395846444307E-3</v>
      </c>
      <c r="L24" s="15">
        <v>20</v>
      </c>
      <c r="M24" s="14">
        <v>4.1076196344218526E-3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3">
        <v>-7</v>
      </c>
      <c r="T24" s="17">
        <v>-0.25925925925925924</v>
      </c>
      <c r="U24" s="11">
        <v>27</v>
      </c>
      <c r="V24" s="11">
        <v>0</v>
      </c>
    </row>
    <row r="25" spans="1:23" ht="21" customHeight="1">
      <c r="A25" s="28">
        <v>15</v>
      </c>
      <c r="B25" s="29" t="s">
        <v>10</v>
      </c>
      <c r="C25" s="18">
        <v>14</v>
      </c>
      <c r="D25" s="16">
        <v>2.7888446215139442E-2</v>
      </c>
      <c r="E25" s="18">
        <v>20</v>
      </c>
      <c r="F25" s="16">
        <v>2.5839793281653745E-2</v>
      </c>
      <c r="G25" s="18">
        <v>0</v>
      </c>
      <c r="H25" s="18">
        <v>6</v>
      </c>
      <c r="I25" s="19">
        <v>0.42857142857142855</v>
      </c>
      <c r="J25" s="15">
        <v>36</v>
      </c>
      <c r="K25" s="14">
        <v>1.0344827586206896E-2</v>
      </c>
      <c r="L25" s="15">
        <v>28</v>
      </c>
      <c r="M25" s="14">
        <v>7.9863091842555627E-3</v>
      </c>
      <c r="N25" s="15">
        <v>0</v>
      </c>
      <c r="O25" s="15">
        <v>0</v>
      </c>
      <c r="P25" s="15">
        <v>0</v>
      </c>
      <c r="Q25" s="15">
        <v>1</v>
      </c>
      <c r="R25" s="15">
        <v>0</v>
      </c>
      <c r="S25" s="13">
        <v>-8</v>
      </c>
      <c r="T25" s="17">
        <v>-0.22222222222222221</v>
      </c>
      <c r="U25" s="11">
        <v>48</v>
      </c>
      <c r="V25" s="11">
        <v>0</v>
      </c>
    </row>
    <row r="26" spans="1:23" ht="21" customHeight="1">
      <c r="A26" s="28">
        <v>16</v>
      </c>
      <c r="B26" s="29" t="s">
        <v>11</v>
      </c>
      <c r="C26" s="18">
        <v>5</v>
      </c>
      <c r="D26" s="16">
        <v>1.2658227848101266E-2</v>
      </c>
      <c r="E26" s="18">
        <v>9</v>
      </c>
      <c r="F26" s="16">
        <v>1.7716535433070866E-2</v>
      </c>
      <c r="G26" s="18">
        <v>0</v>
      </c>
      <c r="H26" s="18">
        <v>4</v>
      </c>
      <c r="I26" s="19">
        <v>0.8</v>
      </c>
      <c r="J26" s="15">
        <v>9</v>
      </c>
      <c r="K26" s="14">
        <v>4.8205677557579003E-3</v>
      </c>
      <c r="L26" s="15">
        <v>11</v>
      </c>
      <c r="M26" s="14">
        <v>5.2405907575035727E-3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3">
        <v>2</v>
      </c>
      <c r="T26" s="17">
        <v>0.22222222222222221</v>
      </c>
      <c r="U26" s="11">
        <v>20</v>
      </c>
      <c r="V26" s="11">
        <v>0</v>
      </c>
    </row>
    <row r="27" spans="1:23" ht="21" customHeight="1">
      <c r="A27" s="28">
        <v>17</v>
      </c>
      <c r="B27" s="29" t="s">
        <v>12</v>
      </c>
      <c r="C27" s="18">
        <v>18</v>
      </c>
      <c r="D27" s="16">
        <v>3.711340206185567E-2</v>
      </c>
      <c r="E27" s="18">
        <v>31</v>
      </c>
      <c r="F27" s="16">
        <v>4.8361934477379097E-2</v>
      </c>
      <c r="G27" s="18">
        <v>0</v>
      </c>
      <c r="H27" s="18">
        <v>13</v>
      </c>
      <c r="I27" s="19">
        <v>0.72222222222222221</v>
      </c>
      <c r="J27" s="15">
        <v>14</v>
      </c>
      <c r="K27" s="14">
        <v>9.7425191370911629E-3</v>
      </c>
      <c r="L27" s="15">
        <v>15</v>
      </c>
      <c r="M27" s="14">
        <v>9.6463022508038593E-3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3">
        <v>1</v>
      </c>
      <c r="T27" s="17">
        <v>7.1428571428571425E-2</v>
      </c>
      <c r="U27" s="11">
        <v>46</v>
      </c>
      <c r="V27" s="11">
        <v>0</v>
      </c>
    </row>
    <row r="28" spans="1:23" ht="21" customHeight="1">
      <c r="A28" s="28">
        <v>18</v>
      </c>
      <c r="B28" s="29" t="s">
        <v>13</v>
      </c>
      <c r="C28" s="18">
        <v>5</v>
      </c>
      <c r="D28" s="16">
        <v>2.1097046413502109E-2</v>
      </c>
      <c r="E28" s="18">
        <v>4</v>
      </c>
      <c r="F28" s="16">
        <v>1.2539184952978056E-2</v>
      </c>
      <c r="G28" s="18">
        <v>0</v>
      </c>
      <c r="H28" s="18">
        <v>-1</v>
      </c>
      <c r="I28" s="19">
        <v>-0.2</v>
      </c>
      <c r="J28" s="15">
        <v>1</v>
      </c>
      <c r="K28" s="14">
        <v>1.0214504596527069E-3</v>
      </c>
      <c r="L28" s="15">
        <v>1</v>
      </c>
      <c r="M28" s="14">
        <v>9.42507068803016E-4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3">
        <v>0</v>
      </c>
      <c r="T28" s="17">
        <v>0</v>
      </c>
      <c r="U28" s="11">
        <v>5</v>
      </c>
      <c r="V28" s="11">
        <v>0</v>
      </c>
    </row>
    <row r="29" spans="1:23" ht="21" customHeight="1">
      <c r="A29" s="28">
        <v>19</v>
      </c>
      <c r="B29" s="29" t="s">
        <v>14</v>
      </c>
      <c r="C29" s="18">
        <v>18</v>
      </c>
      <c r="D29" s="16">
        <v>2.1951219512195121E-2</v>
      </c>
      <c r="E29" s="18">
        <v>28</v>
      </c>
      <c r="F29" s="16">
        <v>2.5617566331198535E-2</v>
      </c>
      <c r="G29" s="18">
        <v>0</v>
      </c>
      <c r="H29" s="18">
        <v>10</v>
      </c>
      <c r="I29" s="19">
        <v>0.55555555555555558</v>
      </c>
      <c r="J29" s="15">
        <v>43</v>
      </c>
      <c r="K29" s="14">
        <v>5.9573288999722916E-3</v>
      </c>
      <c r="L29" s="15">
        <v>22</v>
      </c>
      <c r="M29" s="14">
        <v>3.1374786081003994E-3</v>
      </c>
      <c r="N29" s="15">
        <v>1</v>
      </c>
      <c r="O29" s="15">
        <v>0</v>
      </c>
      <c r="P29" s="15">
        <v>0</v>
      </c>
      <c r="Q29" s="15">
        <v>0</v>
      </c>
      <c r="R29" s="15">
        <v>0</v>
      </c>
      <c r="S29" s="13">
        <v>-21</v>
      </c>
      <c r="T29" s="17">
        <v>-0.48837209302325579</v>
      </c>
      <c r="U29" s="11">
        <v>50</v>
      </c>
      <c r="V29" s="11">
        <v>1</v>
      </c>
    </row>
    <row r="30" spans="1:23" ht="21" customHeight="1">
      <c r="A30" s="28">
        <v>20</v>
      </c>
      <c r="B30" s="29" t="s">
        <v>15</v>
      </c>
      <c r="C30" s="18">
        <v>12</v>
      </c>
      <c r="D30" s="16">
        <v>2.8301886792452831E-2</v>
      </c>
      <c r="E30" s="18">
        <v>11</v>
      </c>
      <c r="F30" s="16">
        <v>2.2821576763485476E-2</v>
      </c>
      <c r="G30" s="18">
        <v>0</v>
      </c>
      <c r="H30" s="18">
        <v>-1</v>
      </c>
      <c r="I30" s="19">
        <v>-8.3333333333333329E-2</v>
      </c>
      <c r="J30" s="15">
        <v>38</v>
      </c>
      <c r="K30" s="14">
        <v>1.8086625416468348E-2</v>
      </c>
      <c r="L30" s="15">
        <v>30</v>
      </c>
      <c r="M30" s="14">
        <v>1.3736263736263736E-2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3">
        <v>-8</v>
      </c>
      <c r="T30" s="17">
        <v>-0.21052631578947367</v>
      </c>
      <c r="U30" s="11">
        <v>41</v>
      </c>
      <c r="V30" s="11">
        <v>0</v>
      </c>
    </row>
    <row r="31" spans="1:23" ht="21" customHeight="1">
      <c r="A31" s="28">
        <v>21</v>
      </c>
      <c r="B31" s="29" t="s">
        <v>16</v>
      </c>
      <c r="C31" s="18">
        <v>7</v>
      </c>
      <c r="D31" s="16">
        <v>1.5086206896551725E-2</v>
      </c>
      <c r="E31" s="18">
        <v>9</v>
      </c>
      <c r="F31" s="16">
        <v>1.6129032258064516E-2</v>
      </c>
      <c r="G31" s="18">
        <v>0</v>
      </c>
      <c r="H31" s="18">
        <v>2</v>
      </c>
      <c r="I31" s="19">
        <v>0.2857142857142857</v>
      </c>
      <c r="J31" s="15">
        <v>5</v>
      </c>
      <c r="K31" s="14">
        <v>2.635740643120717E-3</v>
      </c>
      <c r="L31" s="15">
        <v>17</v>
      </c>
      <c r="M31" s="14">
        <v>9.0521831735889246E-3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3">
        <v>12</v>
      </c>
      <c r="T31" s="17">
        <v>2.4</v>
      </c>
      <c r="U31" s="11">
        <v>26</v>
      </c>
      <c r="V31" s="11">
        <v>0</v>
      </c>
    </row>
    <row r="32" spans="1:23" ht="21" customHeight="1">
      <c r="A32" s="28">
        <v>22</v>
      </c>
      <c r="B32" s="29" t="s">
        <v>17</v>
      </c>
      <c r="C32" s="18">
        <v>4</v>
      </c>
      <c r="D32" s="16">
        <v>1.4705882352941176E-2</v>
      </c>
      <c r="E32" s="18">
        <v>11</v>
      </c>
      <c r="F32" s="16">
        <v>2.4444444444444446E-2</v>
      </c>
      <c r="G32" s="18">
        <v>0</v>
      </c>
      <c r="H32" s="18">
        <v>7</v>
      </c>
      <c r="I32" s="19">
        <v>1.75</v>
      </c>
      <c r="J32" s="15">
        <v>36</v>
      </c>
      <c r="K32" s="14">
        <v>1.7316017316017316E-2</v>
      </c>
      <c r="L32" s="15">
        <v>29</v>
      </c>
      <c r="M32" s="14">
        <v>1.3016157989228007E-2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3">
        <v>-7</v>
      </c>
      <c r="T32" s="17">
        <v>-0.19444444444444445</v>
      </c>
      <c r="U32" s="11">
        <v>40</v>
      </c>
      <c r="V32" s="11">
        <v>0</v>
      </c>
    </row>
    <row r="33" spans="1:22" ht="21" customHeight="1">
      <c r="A33" s="28">
        <v>23</v>
      </c>
      <c r="B33" s="29" t="s">
        <v>19</v>
      </c>
      <c r="C33" s="18">
        <v>9</v>
      </c>
      <c r="D33" s="16">
        <v>3.0821917808219176E-2</v>
      </c>
      <c r="E33" s="18">
        <v>13</v>
      </c>
      <c r="F33" s="16">
        <v>3.0232558139534883E-2</v>
      </c>
      <c r="G33" s="18">
        <v>0</v>
      </c>
      <c r="H33" s="18">
        <v>4</v>
      </c>
      <c r="I33" s="19">
        <v>0.44444444444444442</v>
      </c>
      <c r="J33" s="15">
        <v>10</v>
      </c>
      <c r="K33" s="14">
        <v>8.6730268863833473E-3</v>
      </c>
      <c r="L33" s="15">
        <v>9</v>
      </c>
      <c r="M33" s="14">
        <v>7.9435127978817292E-3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3">
        <v>-1</v>
      </c>
      <c r="T33" s="17">
        <v>-0.1</v>
      </c>
      <c r="U33" s="11">
        <v>22</v>
      </c>
      <c r="V33" s="11">
        <v>0</v>
      </c>
    </row>
    <row r="34" spans="1:22" ht="21" customHeight="1" thickBot="1">
      <c r="A34" s="30">
        <v>24</v>
      </c>
      <c r="B34" s="32" t="s">
        <v>18</v>
      </c>
      <c r="C34" s="18">
        <v>17</v>
      </c>
      <c r="D34" s="16">
        <v>3.4623217922606926E-2</v>
      </c>
      <c r="E34" s="18">
        <v>32</v>
      </c>
      <c r="F34" s="16">
        <v>5.5555555555555552E-2</v>
      </c>
      <c r="G34" s="18">
        <v>0</v>
      </c>
      <c r="H34" s="18">
        <v>15</v>
      </c>
      <c r="I34" s="19">
        <v>0.88235294117647056</v>
      </c>
      <c r="J34" s="15">
        <v>18</v>
      </c>
      <c r="K34" s="14">
        <v>1.0095344924284913E-2</v>
      </c>
      <c r="L34" s="15">
        <v>28</v>
      </c>
      <c r="M34" s="14">
        <v>1.5283842794759825E-2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3">
        <v>10</v>
      </c>
      <c r="T34" s="17">
        <v>0.55555555555555558</v>
      </c>
      <c r="U34" s="11">
        <v>60</v>
      </c>
      <c r="V34" s="11">
        <v>0</v>
      </c>
    </row>
    <row r="35" spans="1:22" ht="20.25" thickBot="1">
      <c r="A35" s="263" t="s">
        <v>40</v>
      </c>
      <c r="B35" s="264"/>
      <c r="C35" s="34">
        <v>328</v>
      </c>
      <c r="D35" s="16">
        <v>2.5287179091820215E-2</v>
      </c>
      <c r="E35" s="34">
        <v>456</v>
      </c>
      <c r="F35" s="16">
        <v>2.5053568485248062E-2</v>
      </c>
      <c r="G35" s="34">
        <v>1</v>
      </c>
      <c r="H35" s="34">
        <v>128</v>
      </c>
      <c r="I35" s="35">
        <v>0.3902439024390244</v>
      </c>
      <c r="J35" s="34">
        <v>631</v>
      </c>
      <c r="K35" s="36">
        <v>8.2379205451910652E-3</v>
      </c>
      <c r="L35" s="34">
        <v>613</v>
      </c>
      <c r="M35" s="36">
        <v>7.9221484142779595E-3</v>
      </c>
      <c r="N35" s="34">
        <v>3</v>
      </c>
      <c r="O35" s="34">
        <v>1</v>
      </c>
      <c r="P35" s="34">
        <v>0</v>
      </c>
      <c r="Q35" s="34">
        <v>1</v>
      </c>
      <c r="R35" s="34">
        <v>1</v>
      </c>
      <c r="S35" s="34">
        <v>-18</v>
      </c>
      <c r="T35" s="37">
        <v>-2.8526148969889066E-2</v>
      </c>
      <c r="U35" s="38">
        <v>1069</v>
      </c>
      <c r="V35" s="38">
        <v>4</v>
      </c>
    </row>
    <row r="39" spans="1:22">
      <c r="G39" s="71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W6" sqref="W6"/>
    </sheetView>
  </sheetViews>
  <sheetFormatPr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287" t="s">
        <v>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25" s="2" customFormat="1" ht="81.75" customHeight="1">
      <c r="A2" s="291" t="s">
        <v>44</v>
      </c>
      <c r="B2" s="292"/>
      <c r="C2" s="295" t="s">
        <v>62</v>
      </c>
      <c r="D2" s="296"/>
      <c r="E2" s="296"/>
      <c r="F2" s="297"/>
      <c r="G2" s="288" t="s">
        <v>63</v>
      </c>
      <c r="H2" s="289"/>
      <c r="I2" s="295" t="s">
        <v>64</v>
      </c>
      <c r="J2" s="296"/>
      <c r="K2" s="296"/>
      <c r="L2" s="297"/>
      <c r="M2" s="288" t="s">
        <v>63</v>
      </c>
      <c r="N2" s="289"/>
      <c r="O2" s="290" t="s">
        <v>65</v>
      </c>
      <c r="P2" s="289"/>
    </row>
    <row r="3" spans="1:25" ht="22.5" customHeight="1">
      <c r="A3" s="293"/>
      <c r="B3" s="294"/>
      <c r="C3" s="126">
        <v>2020</v>
      </c>
      <c r="D3" s="127" t="s">
        <v>1</v>
      </c>
      <c r="E3" s="128">
        <v>2021</v>
      </c>
      <c r="F3" s="129" t="s">
        <v>1</v>
      </c>
      <c r="G3" s="130" t="s">
        <v>37</v>
      </c>
      <c r="H3" s="131" t="s">
        <v>1</v>
      </c>
      <c r="I3" s="132">
        <v>2020</v>
      </c>
      <c r="J3" s="127" t="s">
        <v>1</v>
      </c>
      <c r="K3" s="128">
        <v>2021</v>
      </c>
      <c r="L3" s="129" t="s">
        <v>1</v>
      </c>
      <c r="M3" s="130" t="s">
        <v>37</v>
      </c>
      <c r="N3" s="133" t="s">
        <v>1</v>
      </c>
      <c r="O3" s="132">
        <v>2020</v>
      </c>
      <c r="P3" s="134">
        <v>2021</v>
      </c>
      <c r="Q3" s="135"/>
      <c r="R3" s="136"/>
      <c r="S3" s="136"/>
      <c r="T3" s="135"/>
      <c r="U3" s="135"/>
      <c r="V3" s="135"/>
      <c r="W3" s="2"/>
      <c r="X3" s="2"/>
      <c r="Y3" s="2"/>
    </row>
    <row r="4" spans="1:25" s="21" customFormat="1" ht="21" customHeight="1">
      <c r="A4" s="137">
        <v>1</v>
      </c>
      <c r="B4" s="138" t="s">
        <v>20</v>
      </c>
      <c r="C4" s="60">
        <v>37</v>
      </c>
      <c r="D4" s="61">
        <v>1.1858974358974358E-2</v>
      </c>
      <c r="E4" s="41">
        <v>36</v>
      </c>
      <c r="F4" s="42">
        <f>E4/Q4</f>
        <v>1.0318142734307825E-2</v>
      </c>
      <c r="G4" s="43">
        <f>E4-C4</f>
        <v>-1</v>
      </c>
      <c r="H4" s="44">
        <f>G4/C4</f>
        <v>-2.7027027027027029E-2</v>
      </c>
      <c r="I4" s="62">
        <v>33</v>
      </c>
      <c r="J4" s="61">
        <v>1.0576923076923078E-2</v>
      </c>
      <c r="K4" s="139">
        <v>30</v>
      </c>
      <c r="L4" s="42">
        <f>K4/Q4</f>
        <v>8.5984522785898538E-3</v>
      </c>
      <c r="M4" s="43">
        <f>K4-I4</f>
        <v>-3</v>
      </c>
      <c r="N4" s="45">
        <f>M4/I4</f>
        <v>-9.0909090909090912E-2</v>
      </c>
      <c r="O4" s="63">
        <v>1</v>
      </c>
      <c r="P4" s="46">
        <v>1</v>
      </c>
      <c r="Q4" s="160">
        <f>[1]Громад_Виправ!C7+[1]Громад_Виправ!M7+[1]Звільн_з_випр_УДЗ_і_Розш!C8+[1]Позб_права!C7</f>
        <v>3489</v>
      </c>
      <c r="R4" s="161"/>
      <c r="S4" s="141"/>
      <c r="T4" s="158"/>
      <c r="U4" s="140"/>
      <c r="V4" s="140"/>
    </row>
    <row r="5" spans="1:25" s="21" customFormat="1" ht="21" customHeight="1">
      <c r="A5" s="137">
        <v>2</v>
      </c>
      <c r="B5" s="138" t="s">
        <v>2</v>
      </c>
      <c r="C5" s="60">
        <v>42</v>
      </c>
      <c r="D5" s="61">
        <v>2.0477815699658702E-2</v>
      </c>
      <c r="E5" s="41">
        <v>27</v>
      </c>
      <c r="F5" s="42">
        <f t="shared" ref="F5:F28" si="0">E5/Q5</f>
        <v>1.1198672749896308E-2</v>
      </c>
      <c r="G5" s="43">
        <f t="shared" ref="G5:G28" si="1">E5-C5</f>
        <v>-15</v>
      </c>
      <c r="H5" s="44">
        <f t="shared" ref="H5:H27" si="2">G5/C5</f>
        <v>-0.35714285714285715</v>
      </c>
      <c r="I5" s="62">
        <v>37</v>
      </c>
      <c r="J5" s="61">
        <v>1.8039980497318382E-2</v>
      </c>
      <c r="K5" s="139">
        <v>19</v>
      </c>
      <c r="L5" s="42">
        <f t="shared" ref="L5:L28" si="3">K5/Q5</f>
        <v>7.8805474906677719E-3</v>
      </c>
      <c r="M5" s="43">
        <f t="shared" ref="M5:M28" si="4">K5-I5</f>
        <v>-18</v>
      </c>
      <c r="N5" s="45">
        <f t="shared" ref="N5:N27" si="5">M5/I5</f>
        <v>-0.48648648648648651</v>
      </c>
      <c r="O5" s="63">
        <v>4</v>
      </c>
      <c r="P5" s="46">
        <v>0</v>
      </c>
      <c r="Q5" s="160">
        <f>[1]Громад_Виправ!C8+[1]Громад_Виправ!M8+[1]Звільн_з_випр_УДЗ_і_Розш!C9+[1]Позб_права!C8</f>
        <v>2411</v>
      </c>
      <c r="R5" s="161"/>
      <c r="S5" s="141"/>
      <c r="T5" s="158"/>
      <c r="U5" s="140"/>
      <c r="V5" s="140"/>
    </row>
    <row r="6" spans="1:25" s="21" customFormat="1" ht="21" customHeight="1">
      <c r="A6" s="137">
        <v>3</v>
      </c>
      <c r="B6" s="138" t="s">
        <v>3</v>
      </c>
      <c r="C6" s="60">
        <v>200</v>
      </c>
      <c r="D6" s="61">
        <v>1.8083182640144666E-2</v>
      </c>
      <c r="E6" s="41">
        <v>199</v>
      </c>
      <c r="F6" s="42">
        <f t="shared" si="0"/>
        <v>1.7729864575908767E-2</v>
      </c>
      <c r="G6" s="43">
        <f t="shared" si="1"/>
        <v>-1</v>
      </c>
      <c r="H6" s="44">
        <f t="shared" si="2"/>
        <v>-5.0000000000000001E-3</v>
      </c>
      <c r="I6" s="62">
        <v>154</v>
      </c>
      <c r="J6" s="61">
        <v>1.3924050632911392E-2</v>
      </c>
      <c r="K6" s="139">
        <v>154</v>
      </c>
      <c r="L6" s="42">
        <f t="shared" si="3"/>
        <v>1.3720598717034925E-2</v>
      </c>
      <c r="M6" s="43">
        <f t="shared" si="4"/>
        <v>0</v>
      </c>
      <c r="N6" s="45">
        <f t="shared" si="5"/>
        <v>0</v>
      </c>
      <c r="O6" s="63">
        <v>3</v>
      </c>
      <c r="P6" s="46">
        <v>1</v>
      </c>
      <c r="Q6" s="160">
        <f>[1]Громад_Виправ!C9+[1]Громад_Виправ!M9+[1]Звільн_з_випр_УДЗ_і_Розш!C10+[1]Позб_права!C9</f>
        <v>11224</v>
      </c>
      <c r="R6" s="161"/>
      <c r="S6" s="141"/>
      <c r="T6" s="158"/>
      <c r="U6" s="140"/>
      <c r="V6" s="140"/>
    </row>
    <row r="7" spans="1:25" s="21" customFormat="1" ht="21" customHeight="1">
      <c r="A7" s="137">
        <v>4</v>
      </c>
      <c r="B7" s="138" t="s">
        <v>21</v>
      </c>
      <c r="C7" s="60">
        <v>82</v>
      </c>
      <c r="D7" s="61">
        <v>1.5708812260536397E-2</v>
      </c>
      <c r="E7" s="41">
        <v>91</v>
      </c>
      <c r="F7" s="42">
        <f t="shared" si="0"/>
        <v>1.5678842177808409E-2</v>
      </c>
      <c r="G7" s="43">
        <f t="shared" si="1"/>
        <v>9</v>
      </c>
      <c r="H7" s="44">
        <f t="shared" si="2"/>
        <v>0.10975609756097561</v>
      </c>
      <c r="I7" s="62">
        <v>61</v>
      </c>
      <c r="J7" s="61">
        <v>1.1685823754789272E-2</v>
      </c>
      <c r="K7" s="139">
        <v>72</v>
      </c>
      <c r="L7" s="42">
        <f t="shared" si="3"/>
        <v>1.2405237767057202E-2</v>
      </c>
      <c r="M7" s="43">
        <f t="shared" si="4"/>
        <v>11</v>
      </c>
      <c r="N7" s="45">
        <f t="shared" si="5"/>
        <v>0.18032786885245902</v>
      </c>
      <c r="O7" s="63">
        <v>6</v>
      </c>
      <c r="P7" s="46">
        <v>5</v>
      </c>
      <c r="Q7" s="160">
        <f>[1]Громад_Виправ!C10+[1]Громад_Виправ!M10+[1]Звільн_з_випр_УДЗ_і_Розш!C11+[1]Позб_права!C10</f>
        <v>5804</v>
      </c>
      <c r="R7" s="161"/>
      <c r="S7" s="141"/>
      <c r="T7" s="159"/>
      <c r="U7" s="140"/>
      <c r="V7" s="140"/>
    </row>
    <row r="8" spans="1:25" s="21" customFormat="1" ht="21" customHeight="1">
      <c r="A8" s="137">
        <v>5</v>
      </c>
      <c r="B8" s="138" t="s">
        <v>4</v>
      </c>
      <c r="C8" s="60">
        <v>52</v>
      </c>
      <c r="D8" s="61">
        <v>1.6938110749185668E-2</v>
      </c>
      <c r="E8" s="41">
        <v>41</v>
      </c>
      <c r="F8" s="42">
        <f t="shared" si="0"/>
        <v>1.2796504369538077E-2</v>
      </c>
      <c r="G8" s="43">
        <f t="shared" si="1"/>
        <v>-11</v>
      </c>
      <c r="H8" s="44">
        <f t="shared" si="2"/>
        <v>-0.21153846153846154</v>
      </c>
      <c r="I8" s="62">
        <v>43</v>
      </c>
      <c r="J8" s="61">
        <v>1.4006514657980456E-2</v>
      </c>
      <c r="K8" s="139">
        <v>34</v>
      </c>
      <c r="L8" s="42">
        <f t="shared" si="3"/>
        <v>1.0611735330836454E-2</v>
      </c>
      <c r="M8" s="43">
        <f t="shared" si="4"/>
        <v>-9</v>
      </c>
      <c r="N8" s="45">
        <f t="shared" si="5"/>
        <v>-0.20930232558139536</v>
      </c>
      <c r="O8" s="63">
        <v>5</v>
      </c>
      <c r="P8" s="46">
        <v>3</v>
      </c>
      <c r="Q8" s="160">
        <f>[1]Громад_Виправ!C11+[1]Громад_Виправ!M11+[1]Звільн_з_випр_УДЗ_і_Розш!C12+[1]Позб_права!C11</f>
        <v>3204</v>
      </c>
      <c r="R8" s="161"/>
      <c r="S8" s="141"/>
      <c r="T8" s="158"/>
      <c r="U8" s="140"/>
      <c r="V8" s="140"/>
    </row>
    <row r="9" spans="1:25" s="21" customFormat="1" ht="21" customHeight="1">
      <c r="A9" s="137">
        <v>6</v>
      </c>
      <c r="B9" s="138" t="s">
        <v>5</v>
      </c>
      <c r="C9" s="60">
        <v>49</v>
      </c>
      <c r="D9" s="61">
        <v>1.9537480063795853E-2</v>
      </c>
      <c r="E9" s="41">
        <v>40</v>
      </c>
      <c r="F9" s="42">
        <f t="shared" si="0"/>
        <v>1.3788348845225784E-2</v>
      </c>
      <c r="G9" s="43">
        <f t="shared" si="1"/>
        <v>-9</v>
      </c>
      <c r="H9" s="44">
        <f t="shared" si="2"/>
        <v>-0.18367346938775511</v>
      </c>
      <c r="I9" s="62">
        <v>43</v>
      </c>
      <c r="J9" s="61">
        <v>1.7145135566188199E-2</v>
      </c>
      <c r="K9" s="139">
        <v>32</v>
      </c>
      <c r="L9" s="42">
        <f t="shared" si="3"/>
        <v>1.1030679076180628E-2</v>
      </c>
      <c r="M9" s="43">
        <f t="shared" si="4"/>
        <v>-11</v>
      </c>
      <c r="N9" s="45">
        <f t="shared" si="5"/>
        <v>-0.2558139534883721</v>
      </c>
      <c r="O9" s="63">
        <v>4</v>
      </c>
      <c r="P9" s="142">
        <v>3</v>
      </c>
      <c r="Q9" s="160">
        <f>[1]Громад_Виправ!C12+[1]Громад_Виправ!M12+[1]Звільн_з_випр_УДЗ_і_Розш!C13+[1]Позб_права!C12</f>
        <v>2901</v>
      </c>
      <c r="R9" s="161"/>
      <c r="S9" s="141"/>
      <c r="T9" s="158"/>
      <c r="U9" s="140"/>
      <c r="V9" s="140"/>
    </row>
    <row r="10" spans="1:25" s="21" customFormat="1" ht="21" customHeight="1">
      <c r="A10" s="137">
        <v>7</v>
      </c>
      <c r="B10" s="138" t="s">
        <v>6</v>
      </c>
      <c r="C10" s="60">
        <v>130</v>
      </c>
      <c r="D10" s="61">
        <v>2.4394820791893413E-2</v>
      </c>
      <c r="E10" s="41">
        <v>103</v>
      </c>
      <c r="F10" s="42">
        <f t="shared" si="0"/>
        <v>1.8676337262012694E-2</v>
      </c>
      <c r="G10" s="43">
        <f t="shared" si="1"/>
        <v>-27</v>
      </c>
      <c r="H10" s="44">
        <f t="shared" si="2"/>
        <v>-0.2076923076923077</v>
      </c>
      <c r="I10" s="62">
        <v>118</v>
      </c>
      <c r="J10" s="61">
        <v>2.2142991180334023E-2</v>
      </c>
      <c r="K10" s="139">
        <v>86</v>
      </c>
      <c r="L10" s="42">
        <f t="shared" si="3"/>
        <v>1.5593834995466908E-2</v>
      </c>
      <c r="M10" s="43">
        <f t="shared" si="4"/>
        <v>-32</v>
      </c>
      <c r="N10" s="45">
        <f t="shared" si="5"/>
        <v>-0.2711864406779661</v>
      </c>
      <c r="O10" s="63">
        <v>6</v>
      </c>
      <c r="P10" s="46">
        <v>0</v>
      </c>
      <c r="Q10" s="160">
        <f>[1]Громад_Виправ!C13+[1]Громад_Виправ!M13+[1]Звільн_з_випр_УДЗ_і_Розш!C14+[1]Позб_права!C13</f>
        <v>5515</v>
      </c>
      <c r="R10" s="161"/>
      <c r="S10" s="141"/>
      <c r="T10" s="158"/>
      <c r="U10" s="140"/>
      <c r="V10" s="140"/>
      <c r="X10" s="21" t="s">
        <v>60</v>
      </c>
    </row>
    <row r="11" spans="1:25" s="21" customFormat="1" ht="21" customHeight="1">
      <c r="A11" s="137">
        <v>8</v>
      </c>
      <c r="B11" s="138" t="s">
        <v>22</v>
      </c>
      <c r="C11" s="60">
        <v>42</v>
      </c>
      <c r="D11" s="61">
        <v>3.4201954397394138E-2</v>
      </c>
      <c r="E11" s="41">
        <v>36</v>
      </c>
      <c r="F11" s="42">
        <f t="shared" si="0"/>
        <v>2.4096385542168676E-2</v>
      </c>
      <c r="G11" s="43">
        <f t="shared" si="1"/>
        <v>-6</v>
      </c>
      <c r="H11" s="44">
        <f t="shared" si="2"/>
        <v>-0.14285714285714285</v>
      </c>
      <c r="I11" s="62">
        <v>32</v>
      </c>
      <c r="J11" s="61">
        <v>2.6058631921824105E-2</v>
      </c>
      <c r="K11" s="139">
        <v>25</v>
      </c>
      <c r="L11" s="42">
        <f t="shared" si="3"/>
        <v>1.6733601070950468E-2</v>
      </c>
      <c r="M11" s="43">
        <f t="shared" si="4"/>
        <v>-7</v>
      </c>
      <c r="N11" s="45">
        <f t="shared" si="5"/>
        <v>-0.21875</v>
      </c>
      <c r="O11" s="63">
        <v>0</v>
      </c>
      <c r="P11" s="46">
        <v>0</v>
      </c>
      <c r="Q11" s="160">
        <f>[1]Громад_Виправ!C14+[1]Громад_Виправ!M14+[1]Звільн_з_випр_УДЗ_і_Розш!C15+[1]Позб_права!C14</f>
        <v>1494</v>
      </c>
      <c r="R11" s="161"/>
      <c r="S11" s="141"/>
      <c r="T11" s="158"/>
      <c r="U11" s="140"/>
      <c r="V11" s="140"/>
    </row>
    <row r="12" spans="1:25" s="21" customFormat="1" ht="21" customHeight="1">
      <c r="A12" s="137">
        <v>9</v>
      </c>
      <c r="B12" s="138" t="s">
        <v>66</v>
      </c>
      <c r="C12" s="60">
        <v>124</v>
      </c>
      <c r="D12" s="61">
        <v>1.1969111969111969E-2</v>
      </c>
      <c r="E12" s="41">
        <v>92</v>
      </c>
      <c r="F12" s="42">
        <f t="shared" si="0"/>
        <v>8.1250551973858515E-3</v>
      </c>
      <c r="G12" s="43">
        <f t="shared" si="1"/>
        <v>-32</v>
      </c>
      <c r="H12" s="44">
        <f t="shared" si="2"/>
        <v>-0.25806451612903225</v>
      </c>
      <c r="I12" s="143">
        <v>108</v>
      </c>
      <c r="J12" s="61">
        <v>1.0424710424710425E-2</v>
      </c>
      <c r="K12" s="139">
        <v>68</v>
      </c>
      <c r="L12" s="42">
        <f t="shared" si="3"/>
        <v>6.0054755806764988E-3</v>
      </c>
      <c r="M12" s="43">
        <f t="shared" si="4"/>
        <v>-40</v>
      </c>
      <c r="N12" s="45">
        <f t="shared" si="5"/>
        <v>-0.37037037037037035</v>
      </c>
      <c r="O12" s="63">
        <v>3</v>
      </c>
      <c r="P12" s="46">
        <v>1</v>
      </c>
      <c r="Q12" s="160">
        <f>[1]Громад_Виправ!C15+[1]Громад_Виправ!M15+[1]Звільн_з_випр_УДЗ_і_Розш!C16+[1]Позб_права!C15</f>
        <v>11323</v>
      </c>
      <c r="R12" s="161"/>
      <c r="S12" s="141"/>
      <c r="T12" s="158"/>
      <c r="U12" s="140"/>
      <c r="V12" s="140"/>
    </row>
    <row r="13" spans="1:25" s="21" customFormat="1" ht="21" customHeight="1">
      <c r="A13" s="137">
        <v>10</v>
      </c>
      <c r="B13" s="138" t="s">
        <v>7</v>
      </c>
      <c r="C13" s="60">
        <v>51</v>
      </c>
      <c r="D13" s="61">
        <v>1.721228484643942E-2</v>
      </c>
      <c r="E13" s="41">
        <v>59</v>
      </c>
      <c r="F13" s="42">
        <f t="shared" si="0"/>
        <v>1.9966159052453469E-2</v>
      </c>
      <c r="G13" s="43">
        <f t="shared" si="1"/>
        <v>8</v>
      </c>
      <c r="H13" s="44">
        <f t="shared" si="2"/>
        <v>0.15686274509803921</v>
      </c>
      <c r="I13" s="62">
        <v>43</v>
      </c>
      <c r="J13" s="61">
        <v>1.4512318596017549E-2</v>
      </c>
      <c r="K13" s="139">
        <v>45</v>
      </c>
      <c r="L13" s="42">
        <f t="shared" si="3"/>
        <v>1.5228426395939087E-2</v>
      </c>
      <c r="M13" s="43">
        <f t="shared" si="4"/>
        <v>2</v>
      </c>
      <c r="N13" s="45">
        <f t="shared" si="5"/>
        <v>4.6511627906976744E-2</v>
      </c>
      <c r="O13" s="63">
        <v>5</v>
      </c>
      <c r="P13" s="46">
        <v>1</v>
      </c>
      <c r="Q13" s="160">
        <f>[1]Громад_Виправ!C16+[1]Громад_Виправ!M16+[1]Звільн_з_випр_УДЗ_і_Розш!C17+[1]Позб_права!C16</f>
        <v>2955</v>
      </c>
      <c r="R13" s="161"/>
      <c r="S13" s="141"/>
      <c r="T13" s="158"/>
      <c r="U13" s="140"/>
      <c r="V13" s="140"/>
    </row>
    <row r="14" spans="1:25" s="21" customFormat="1" ht="21" customHeight="1">
      <c r="A14" s="137">
        <v>11</v>
      </c>
      <c r="B14" s="138" t="s">
        <v>23</v>
      </c>
      <c r="C14" s="60">
        <v>79</v>
      </c>
      <c r="D14" s="61">
        <v>2.8427491903562432E-2</v>
      </c>
      <c r="E14" s="41">
        <v>99</v>
      </c>
      <c r="F14" s="42">
        <f t="shared" si="0"/>
        <v>3.2890365448504981E-2</v>
      </c>
      <c r="G14" s="43">
        <f t="shared" si="1"/>
        <v>20</v>
      </c>
      <c r="H14" s="44">
        <f t="shared" si="2"/>
        <v>0.25316455696202533</v>
      </c>
      <c r="I14" s="62">
        <v>55</v>
      </c>
      <c r="J14" s="61">
        <v>1.9791291831594098E-2</v>
      </c>
      <c r="K14" s="139">
        <v>49</v>
      </c>
      <c r="L14" s="42">
        <f t="shared" si="3"/>
        <v>1.627906976744186E-2</v>
      </c>
      <c r="M14" s="43">
        <f t="shared" si="4"/>
        <v>-6</v>
      </c>
      <c r="N14" s="45">
        <f t="shared" si="5"/>
        <v>-0.10909090909090909</v>
      </c>
      <c r="O14" s="63">
        <v>3</v>
      </c>
      <c r="P14" s="46">
        <v>1</v>
      </c>
      <c r="Q14" s="160">
        <f>[1]Громад_Виправ!C17+[1]Громад_Виправ!M17+[1]Звільн_з_випр_УДЗ_і_Розш!C18+[1]Позб_права!C17</f>
        <v>3010</v>
      </c>
      <c r="R14" s="161"/>
      <c r="S14" s="141"/>
      <c r="T14" s="159"/>
      <c r="U14" s="140"/>
      <c r="V14" s="140"/>
    </row>
    <row r="15" spans="1:25" s="21" customFormat="1" ht="21" customHeight="1">
      <c r="A15" s="137">
        <v>12</v>
      </c>
      <c r="B15" s="138" t="s">
        <v>8</v>
      </c>
      <c r="C15" s="60">
        <v>51</v>
      </c>
      <c r="D15" s="61">
        <v>1.2983706720977596E-2</v>
      </c>
      <c r="E15" s="41">
        <v>52</v>
      </c>
      <c r="F15" s="42">
        <f t="shared" si="0"/>
        <v>1.2458073790129372E-2</v>
      </c>
      <c r="G15" s="43">
        <f t="shared" si="1"/>
        <v>1</v>
      </c>
      <c r="H15" s="44">
        <f t="shared" si="2"/>
        <v>1.9607843137254902E-2</v>
      </c>
      <c r="I15" s="62">
        <v>40</v>
      </c>
      <c r="J15" s="61">
        <v>1.0183299389002037E-2</v>
      </c>
      <c r="K15" s="139">
        <v>39</v>
      </c>
      <c r="L15" s="42">
        <f t="shared" si="3"/>
        <v>9.3435553425970288E-3</v>
      </c>
      <c r="M15" s="43">
        <f t="shared" si="4"/>
        <v>-1</v>
      </c>
      <c r="N15" s="45">
        <f t="shared" si="5"/>
        <v>-2.5000000000000001E-2</v>
      </c>
      <c r="O15" s="63">
        <v>1</v>
      </c>
      <c r="P15" s="46">
        <v>2</v>
      </c>
      <c r="Q15" s="160">
        <f>[1]Громад_Виправ!C18+[1]Громад_Виправ!M18+[1]Звільн_з_випр_УДЗ_і_Розш!C19+[1]Позб_права!C18</f>
        <v>4174</v>
      </c>
      <c r="R15" s="161"/>
      <c r="S15" s="141"/>
      <c r="T15" s="158"/>
      <c r="U15" s="140"/>
      <c r="V15" s="140"/>
    </row>
    <row r="16" spans="1:25" s="21" customFormat="1" ht="21" customHeight="1">
      <c r="A16" s="137">
        <v>13</v>
      </c>
      <c r="B16" s="138" t="s">
        <v>9</v>
      </c>
      <c r="C16" s="60">
        <v>47</v>
      </c>
      <c r="D16" s="61">
        <v>1.3575967648757943E-2</v>
      </c>
      <c r="E16" s="41">
        <v>49</v>
      </c>
      <c r="F16" s="42">
        <f t="shared" si="0"/>
        <v>1.4697060587882423E-2</v>
      </c>
      <c r="G16" s="43">
        <f t="shared" si="1"/>
        <v>2</v>
      </c>
      <c r="H16" s="44">
        <f t="shared" si="2"/>
        <v>4.2553191489361701E-2</v>
      </c>
      <c r="I16" s="62">
        <v>41</v>
      </c>
      <c r="J16" s="61">
        <v>1.1842865395725015E-2</v>
      </c>
      <c r="K16" s="139">
        <v>38</v>
      </c>
      <c r="L16" s="42">
        <f t="shared" si="3"/>
        <v>1.1397720455908818E-2</v>
      </c>
      <c r="M16" s="43">
        <f t="shared" si="4"/>
        <v>-3</v>
      </c>
      <c r="N16" s="45">
        <f t="shared" si="5"/>
        <v>-7.3170731707317069E-2</v>
      </c>
      <c r="O16" s="63">
        <v>3</v>
      </c>
      <c r="P16" s="46">
        <v>2</v>
      </c>
      <c r="Q16" s="160">
        <f>[1]Громад_Виправ!C19+[1]Громад_Виправ!M19+[1]Звільн_з_випр_УДЗ_і_Розш!C20+[1]Позб_права!C19</f>
        <v>3334</v>
      </c>
      <c r="R16" s="161"/>
      <c r="S16" s="141"/>
      <c r="T16" s="158"/>
      <c r="U16" s="140"/>
      <c r="V16" s="140"/>
    </row>
    <row r="17" spans="1:22" s="21" customFormat="1" ht="21" customHeight="1">
      <c r="A17" s="137">
        <v>14</v>
      </c>
      <c r="B17" s="138" t="s">
        <v>24</v>
      </c>
      <c r="C17" s="60">
        <v>51</v>
      </c>
      <c r="D17" s="61">
        <v>9.7907467844115959E-3</v>
      </c>
      <c r="E17" s="41">
        <v>34</v>
      </c>
      <c r="F17" s="42">
        <f t="shared" si="0"/>
        <v>6.0155697098372256E-3</v>
      </c>
      <c r="G17" s="43">
        <f t="shared" si="1"/>
        <v>-17</v>
      </c>
      <c r="H17" s="44">
        <f t="shared" si="2"/>
        <v>-0.33333333333333331</v>
      </c>
      <c r="I17" s="62">
        <v>42</v>
      </c>
      <c r="J17" s="61">
        <v>8.0629679401036675E-3</v>
      </c>
      <c r="K17" s="139">
        <v>24</v>
      </c>
      <c r="L17" s="42">
        <f t="shared" si="3"/>
        <v>4.246284501061571E-3</v>
      </c>
      <c r="M17" s="43">
        <f t="shared" si="4"/>
        <v>-18</v>
      </c>
      <c r="N17" s="45">
        <f t="shared" si="5"/>
        <v>-0.42857142857142855</v>
      </c>
      <c r="O17" s="63">
        <v>1</v>
      </c>
      <c r="P17" s="46">
        <v>1</v>
      </c>
      <c r="Q17" s="160">
        <f>[1]Громад_Виправ!C20+[1]Громад_Виправ!M20+[1]Звільн_з_випр_УДЗ_і_Розш!C21+[1]Позб_права!C20</f>
        <v>5652</v>
      </c>
      <c r="R17" s="161"/>
      <c r="S17" s="141"/>
      <c r="T17" s="158"/>
      <c r="U17" s="140"/>
      <c r="V17" s="140"/>
    </row>
    <row r="18" spans="1:22" s="21" customFormat="1" ht="21" customHeight="1">
      <c r="A18" s="137">
        <v>15</v>
      </c>
      <c r="B18" s="138" t="s">
        <v>10</v>
      </c>
      <c r="C18" s="60">
        <v>120</v>
      </c>
      <c r="D18" s="61">
        <v>3.0472320975114271E-2</v>
      </c>
      <c r="E18" s="41">
        <v>129</v>
      </c>
      <c r="F18" s="42">
        <f t="shared" si="0"/>
        <v>3.0547004499171207E-2</v>
      </c>
      <c r="G18" s="43">
        <f t="shared" si="1"/>
        <v>9</v>
      </c>
      <c r="H18" s="44">
        <f t="shared" si="2"/>
        <v>7.4999999999999997E-2</v>
      </c>
      <c r="I18" s="62">
        <v>89</v>
      </c>
      <c r="J18" s="61">
        <v>2.2600304723209751E-2</v>
      </c>
      <c r="K18" s="139">
        <v>85</v>
      </c>
      <c r="L18" s="42">
        <f t="shared" si="3"/>
        <v>2.0127871181624436E-2</v>
      </c>
      <c r="M18" s="43">
        <f t="shared" si="4"/>
        <v>-4</v>
      </c>
      <c r="N18" s="45">
        <f t="shared" si="5"/>
        <v>-4.49438202247191E-2</v>
      </c>
      <c r="O18" s="63">
        <v>2</v>
      </c>
      <c r="P18" s="46">
        <v>0</v>
      </c>
      <c r="Q18" s="160">
        <f>[1]Громад_Виправ!C21+[1]Громад_Виправ!M21+[1]Звільн_з_випр_УДЗ_і_Розш!C22+[1]Позб_права!C21</f>
        <v>4223</v>
      </c>
      <c r="R18" s="161"/>
      <c r="S18" s="141"/>
      <c r="T18" s="158"/>
      <c r="U18" s="140"/>
      <c r="V18" s="140"/>
    </row>
    <row r="19" spans="1:22" s="21" customFormat="1" ht="21" customHeight="1">
      <c r="A19" s="137">
        <v>16</v>
      </c>
      <c r="B19" s="138" t="s">
        <v>11</v>
      </c>
      <c r="C19" s="60">
        <v>19</v>
      </c>
      <c r="D19" s="61">
        <v>8.6246028143440769E-3</v>
      </c>
      <c r="E19" s="41">
        <v>22</v>
      </c>
      <c r="F19" s="42">
        <f t="shared" si="0"/>
        <v>8.6274509803921564E-3</v>
      </c>
      <c r="G19" s="43">
        <f t="shared" si="1"/>
        <v>3</v>
      </c>
      <c r="H19" s="44">
        <f t="shared" si="2"/>
        <v>0.15789473684210525</v>
      </c>
      <c r="I19" s="62">
        <v>16</v>
      </c>
      <c r="J19" s="61">
        <v>7.2628234226055381E-3</v>
      </c>
      <c r="K19" s="139">
        <v>16</v>
      </c>
      <c r="L19" s="42">
        <f t="shared" si="3"/>
        <v>6.2745098039215684E-3</v>
      </c>
      <c r="M19" s="43">
        <f t="shared" si="4"/>
        <v>0</v>
      </c>
      <c r="N19" s="45">
        <f t="shared" si="5"/>
        <v>0</v>
      </c>
      <c r="O19" s="63">
        <v>1</v>
      </c>
      <c r="P19" s="46">
        <v>1</v>
      </c>
      <c r="Q19" s="160">
        <f>[1]Громад_Виправ!C22+[1]Громад_Виправ!M22+[1]Звільн_з_випр_УДЗ_і_Розш!C23+[1]Позб_права!C22</f>
        <v>2550</v>
      </c>
      <c r="R19" s="161"/>
      <c r="S19" s="141"/>
      <c r="T19" s="158"/>
      <c r="U19" s="140"/>
      <c r="V19" s="140"/>
    </row>
    <row r="20" spans="1:22" s="21" customFormat="1" ht="21" customHeight="1">
      <c r="A20" s="137">
        <v>17</v>
      </c>
      <c r="B20" s="138" t="s">
        <v>12</v>
      </c>
      <c r="C20" s="60">
        <v>60</v>
      </c>
      <c r="D20" s="61">
        <v>3.1545741324921134E-2</v>
      </c>
      <c r="E20" s="41">
        <v>62</v>
      </c>
      <c r="F20" s="42">
        <f t="shared" si="0"/>
        <v>2.8756957328385901E-2</v>
      </c>
      <c r="G20" s="43">
        <f t="shared" si="1"/>
        <v>2</v>
      </c>
      <c r="H20" s="44">
        <f t="shared" si="2"/>
        <v>3.3333333333333333E-2</v>
      </c>
      <c r="I20" s="62">
        <v>34</v>
      </c>
      <c r="J20" s="61">
        <v>1.7875920084121977E-2</v>
      </c>
      <c r="K20" s="139">
        <v>35</v>
      </c>
      <c r="L20" s="42">
        <f t="shared" si="3"/>
        <v>1.6233766233766232E-2</v>
      </c>
      <c r="M20" s="43">
        <f t="shared" si="4"/>
        <v>1</v>
      </c>
      <c r="N20" s="45">
        <f t="shared" si="5"/>
        <v>2.9411764705882353E-2</v>
      </c>
      <c r="O20" s="63">
        <v>0</v>
      </c>
      <c r="P20" s="46">
        <v>0</v>
      </c>
      <c r="Q20" s="160">
        <f>[1]Громад_Виправ!C23+[1]Громад_Виправ!M23+[1]Звільн_з_випр_УДЗ_і_Розш!C24+[1]Позб_права!C23</f>
        <v>2156</v>
      </c>
      <c r="R20" s="161"/>
      <c r="S20" s="141"/>
      <c r="T20" s="158"/>
      <c r="U20" s="140"/>
      <c r="V20" s="140"/>
    </row>
    <row r="21" spans="1:22" s="21" customFormat="1" ht="21" customHeight="1">
      <c r="A21" s="137">
        <v>18</v>
      </c>
      <c r="B21" s="138" t="s">
        <v>13</v>
      </c>
      <c r="C21" s="60">
        <v>16</v>
      </c>
      <c r="D21" s="61">
        <v>1.3479359730412805E-2</v>
      </c>
      <c r="E21" s="41">
        <v>11</v>
      </c>
      <c r="F21" s="42">
        <f t="shared" si="0"/>
        <v>8.1784386617100371E-3</v>
      </c>
      <c r="G21" s="43">
        <f t="shared" si="1"/>
        <v>-5</v>
      </c>
      <c r="H21" s="44">
        <f t="shared" si="2"/>
        <v>-0.3125</v>
      </c>
      <c r="I21" s="62">
        <v>11</v>
      </c>
      <c r="J21" s="61">
        <v>9.2670598146588033E-3</v>
      </c>
      <c r="K21" s="139">
        <v>7</v>
      </c>
      <c r="L21" s="42">
        <f t="shared" si="3"/>
        <v>5.2044609665427505E-3</v>
      </c>
      <c r="M21" s="43">
        <f t="shared" si="4"/>
        <v>-4</v>
      </c>
      <c r="N21" s="45">
        <f t="shared" si="5"/>
        <v>-0.36363636363636365</v>
      </c>
      <c r="O21" s="63">
        <v>1</v>
      </c>
      <c r="P21" s="46">
        <v>0</v>
      </c>
      <c r="Q21" s="160">
        <f>[1]Громад_Виправ!C24+[1]Громад_Виправ!M24+[1]Звільн_з_випр_УДЗ_і_Розш!C25+[1]Позб_права!C24</f>
        <v>1345</v>
      </c>
      <c r="R21" s="161"/>
      <c r="S21" s="141"/>
      <c r="T21" s="141"/>
      <c r="U21" s="140"/>
      <c r="V21" s="140"/>
    </row>
    <row r="22" spans="1:22" s="21" customFormat="1" ht="21" customHeight="1">
      <c r="A22" s="137">
        <v>19</v>
      </c>
      <c r="B22" s="138" t="s">
        <v>14</v>
      </c>
      <c r="C22" s="60">
        <v>150</v>
      </c>
      <c r="D22" s="61">
        <v>2.035830618892508E-2</v>
      </c>
      <c r="E22" s="41">
        <v>103</v>
      </c>
      <c r="F22" s="42">
        <f t="shared" si="0"/>
        <v>1.3990763379516435E-2</v>
      </c>
      <c r="G22" s="43">
        <f t="shared" si="1"/>
        <v>-47</v>
      </c>
      <c r="H22" s="44">
        <f t="shared" si="2"/>
        <v>-0.31333333333333335</v>
      </c>
      <c r="I22" s="62">
        <v>130</v>
      </c>
      <c r="J22" s="61">
        <v>1.7643865363735071E-2</v>
      </c>
      <c r="K22" s="139">
        <v>86</v>
      </c>
      <c r="L22" s="42">
        <f t="shared" si="3"/>
        <v>1.1681608258625374E-2</v>
      </c>
      <c r="M22" s="43">
        <f t="shared" si="4"/>
        <v>-44</v>
      </c>
      <c r="N22" s="45">
        <f t="shared" si="5"/>
        <v>-0.33846153846153848</v>
      </c>
      <c r="O22" s="63">
        <v>9</v>
      </c>
      <c r="P22" s="46">
        <v>3</v>
      </c>
      <c r="Q22" s="160">
        <f>[1]Громад_Виправ!C25+[1]Громад_Виправ!M25+[1]Звільн_з_випр_УДЗ_і_Розш!C26+[1]Позб_права!C25</f>
        <v>7362</v>
      </c>
      <c r="R22" s="161"/>
      <c r="S22" s="141"/>
      <c r="T22" s="141"/>
      <c r="U22" s="140"/>
      <c r="V22" s="140"/>
    </row>
    <row r="23" spans="1:22" s="21" customFormat="1" ht="21" customHeight="1">
      <c r="A23" s="137">
        <v>20</v>
      </c>
      <c r="B23" s="138" t="s">
        <v>15</v>
      </c>
      <c r="C23" s="60">
        <v>44</v>
      </c>
      <c r="D23" s="61">
        <v>1.8114450391107453E-2</v>
      </c>
      <c r="E23" s="41">
        <v>56</v>
      </c>
      <c r="F23" s="42">
        <f t="shared" si="0"/>
        <v>2.1900664841611264E-2</v>
      </c>
      <c r="G23" s="43">
        <f t="shared" si="1"/>
        <v>12</v>
      </c>
      <c r="H23" s="44">
        <f t="shared" si="2"/>
        <v>0.27272727272727271</v>
      </c>
      <c r="I23" s="62">
        <v>37</v>
      </c>
      <c r="J23" s="61">
        <v>1.5232606010703994E-2</v>
      </c>
      <c r="K23" s="139">
        <v>37</v>
      </c>
      <c r="L23" s="42">
        <f t="shared" si="3"/>
        <v>1.4470082127493155E-2</v>
      </c>
      <c r="M23" s="43">
        <f t="shared" si="4"/>
        <v>0</v>
      </c>
      <c r="N23" s="45">
        <f t="shared" si="5"/>
        <v>0</v>
      </c>
      <c r="O23" s="63">
        <v>0</v>
      </c>
      <c r="P23" s="46">
        <v>2</v>
      </c>
      <c r="Q23" s="160">
        <f>[1]Громад_Виправ!C26+[1]Громад_Виправ!M26+[1]Звільн_з_випр_УДЗ_і_Розш!C27+[1]Позб_права!C26</f>
        <v>2557</v>
      </c>
      <c r="R23" s="161"/>
      <c r="S23" s="141"/>
      <c r="T23" s="141"/>
      <c r="U23" s="140"/>
      <c r="V23" s="140"/>
    </row>
    <row r="24" spans="1:22" s="21" customFormat="1" ht="21" customHeight="1">
      <c r="A24" s="137">
        <v>21</v>
      </c>
      <c r="B24" s="138" t="s">
        <v>16</v>
      </c>
      <c r="C24" s="60">
        <v>33</v>
      </c>
      <c r="D24" s="61">
        <v>1.4120667522464698E-2</v>
      </c>
      <c r="E24" s="41">
        <v>34</v>
      </c>
      <c r="F24" s="42">
        <f t="shared" si="0"/>
        <v>1.4107883817427386E-2</v>
      </c>
      <c r="G24" s="43">
        <f t="shared" si="1"/>
        <v>1</v>
      </c>
      <c r="H24" s="44">
        <f t="shared" si="2"/>
        <v>3.0303030303030304E-2</v>
      </c>
      <c r="I24" s="62">
        <v>27</v>
      </c>
      <c r="J24" s="61">
        <v>1.1553273427471117E-2</v>
      </c>
      <c r="K24" s="139">
        <v>24</v>
      </c>
      <c r="L24" s="42">
        <f t="shared" si="3"/>
        <v>9.9585062240663894E-3</v>
      </c>
      <c r="M24" s="43">
        <f t="shared" si="4"/>
        <v>-3</v>
      </c>
      <c r="N24" s="45">
        <f t="shared" si="5"/>
        <v>-0.1111111111111111</v>
      </c>
      <c r="O24" s="63">
        <v>2</v>
      </c>
      <c r="P24" s="46">
        <v>1</v>
      </c>
      <c r="Q24" s="160">
        <f>[1]Громад_Виправ!C27+[1]Громад_Виправ!M27+[1]Звільн_з_випр_УДЗ_і_Розш!C28+[1]Позб_права!C27</f>
        <v>2410</v>
      </c>
      <c r="R24" s="161"/>
      <c r="S24" s="141"/>
      <c r="T24" s="141"/>
      <c r="U24" s="140"/>
      <c r="V24" s="140"/>
    </row>
    <row r="25" spans="1:22" s="21" customFormat="1" ht="21" customHeight="1">
      <c r="A25" s="137">
        <v>22</v>
      </c>
      <c r="B25" s="138" t="s">
        <v>17</v>
      </c>
      <c r="C25" s="60">
        <v>48</v>
      </c>
      <c r="D25" s="61">
        <v>2.1015761821366025E-2</v>
      </c>
      <c r="E25" s="41">
        <v>65</v>
      </c>
      <c r="F25" s="42">
        <f t="shared" si="0"/>
        <v>2.4752475247524754E-2</v>
      </c>
      <c r="G25" s="43">
        <f t="shared" si="1"/>
        <v>17</v>
      </c>
      <c r="H25" s="44">
        <f t="shared" si="2"/>
        <v>0.35416666666666669</v>
      </c>
      <c r="I25" s="62">
        <v>30</v>
      </c>
      <c r="J25" s="61">
        <v>1.3134851138353765E-2</v>
      </c>
      <c r="K25" s="139">
        <v>31</v>
      </c>
      <c r="L25" s="42">
        <f t="shared" si="3"/>
        <v>1.1805026656511805E-2</v>
      </c>
      <c r="M25" s="43">
        <f t="shared" si="4"/>
        <v>1</v>
      </c>
      <c r="N25" s="45">
        <f t="shared" si="5"/>
        <v>3.3333333333333333E-2</v>
      </c>
      <c r="O25" s="63">
        <v>0</v>
      </c>
      <c r="P25" s="46">
        <v>0</v>
      </c>
      <c r="Q25" s="160">
        <f>[1]Громад_Виправ!C28+[1]Громад_Виправ!M28+[1]Звільн_з_випр_УДЗ_і_Розш!C29+[1]Позб_права!C28</f>
        <v>2626</v>
      </c>
      <c r="R25" s="161"/>
      <c r="S25" s="141"/>
      <c r="T25" s="141"/>
      <c r="U25" s="140"/>
      <c r="V25" s="140"/>
    </row>
    <row r="26" spans="1:22" s="21" customFormat="1" ht="21" customHeight="1">
      <c r="A26" s="137">
        <v>23</v>
      </c>
      <c r="B26" s="138" t="s">
        <v>19</v>
      </c>
      <c r="C26" s="74">
        <v>4</v>
      </c>
      <c r="D26" s="75">
        <v>2.8591851322373124E-3</v>
      </c>
      <c r="E26" s="41">
        <v>7</v>
      </c>
      <c r="F26" s="42">
        <f t="shared" si="0"/>
        <v>4.6542553191489359E-3</v>
      </c>
      <c r="G26" s="43">
        <f t="shared" si="1"/>
        <v>3</v>
      </c>
      <c r="H26" s="44">
        <f t="shared" si="2"/>
        <v>0.75</v>
      </c>
      <c r="I26" s="76">
        <v>4</v>
      </c>
      <c r="J26" s="77">
        <v>2.8591851322373124E-3</v>
      </c>
      <c r="K26" s="139">
        <v>7</v>
      </c>
      <c r="L26" s="42">
        <f t="shared" si="3"/>
        <v>4.6542553191489359E-3</v>
      </c>
      <c r="M26" s="43">
        <f t="shared" si="4"/>
        <v>3</v>
      </c>
      <c r="N26" s="45">
        <f t="shared" si="5"/>
        <v>0.75</v>
      </c>
      <c r="O26" s="63">
        <v>0</v>
      </c>
      <c r="P26" s="46">
        <v>0</v>
      </c>
      <c r="Q26" s="160">
        <f>[1]Громад_Виправ!C29+[1]Громад_Виправ!M29+[1]Звільн_з_випр_УДЗ_і_Розш!C30+[1]Позб_права!C29</f>
        <v>1504</v>
      </c>
      <c r="R26" s="161"/>
      <c r="S26" s="141"/>
      <c r="T26" s="141"/>
      <c r="U26" s="140"/>
      <c r="V26" s="140"/>
    </row>
    <row r="27" spans="1:22" s="21" customFormat="1" ht="21" customHeight="1" thickBot="1">
      <c r="A27" s="144">
        <v>24</v>
      </c>
      <c r="B27" s="138" t="s">
        <v>18</v>
      </c>
      <c r="C27" s="74">
        <v>29</v>
      </c>
      <c r="D27" s="75">
        <v>1.2981199641897942E-2</v>
      </c>
      <c r="E27" s="47">
        <v>28</v>
      </c>
      <c r="F27" s="48">
        <f t="shared" si="0"/>
        <v>1.1884550084889643E-2</v>
      </c>
      <c r="G27" s="49">
        <f t="shared" si="1"/>
        <v>-1</v>
      </c>
      <c r="H27" s="50">
        <f t="shared" si="2"/>
        <v>-3.4482758620689655E-2</v>
      </c>
      <c r="I27" s="78">
        <v>25</v>
      </c>
      <c r="J27" s="75">
        <v>1.1190689346463742E-2</v>
      </c>
      <c r="K27" s="145">
        <v>20</v>
      </c>
      <c r="L27" s="42">
        <f t="shared" si="3"/>
        <v>8.4889643463497456E-3</v>
      </c>
      <c r="M27" s="49">
        <f t="shared" si="4"/>
        <v>-5</v>
      </c>
      <c r="N27" s="51">
        <f t="shared" si="5"/>
        <v>-0.2</v>
      </c>
      <c r="O27" s="64">
        <v>1</v>
      </c>
      <c r="P27" s="52">
        <v>0</v>
      </c>
      <c r="Q27" s="160">
        <f>[1]Громад_Виправ!C30+[1]Громад_Виправ!M30+[1]Звільн_з_випр_УДЗ_і_Розш!C31+[1]Позб_права!C30</f>
        <v>2356</v>
      </c>
      <c r="R27" s="161"/>
      <c r="S27" s="141"/>
      <c r="T27" s="141"/>
      <c r="U27" s="140"/>
      <c r="V27" s="140"/>
    </row>
    <row r="28" spans="1:22" ht="21" customHeight="1" thickBot="1">
      <c r="A28" s="284" t="s">
        <v>40</v>
      </c>
      <c r="B28" s="285"/>
      <c r="C28" s="65">
        <v>1560</v>
      </c>
      <c r="D28" s="66">
        <v>1.7416934619506965E-2</v>
      </c>
      <c r="E28" s="53">
        <f>SUM(E4:E27)</f>
        <v>1475</v>
      </c>
      <c r="F28" s="54">
        <f t="shared" si="0"/>
        <v>1.5432260224526309E-2</v>
      </c>
      <c r="G28" s="55">
        <f t="shared" si="1"/>
        <v>-85</v>
      </c>
      <c r="H28" s="56">
        <f>G28/C28</f>
        <v>-5.4487179487179488E-2</v>
      </c>
      <c r="I28" s="65">
        <v>1253</v>
      </c>
      <c r="J28" s="66">
        <v>1.3989371204001429E-2</v>
      </c>
      <c r="K28" s="146">
        <f>SUM(K4:K27)</f>
        <v>1063</v>
      </c>
      <c r="L28" s="42">
        <f t="shared" si="3"/>
        <v>1.1121689910963706E-2</v>
      </c>
      <c r="M28" s="55">
        <f t="shared" si="4"/>
        <v>-190</v>
      </c>
      <c r="N28" s="57">
        <f>M28/I28</f>
        <v>-0.15163607342378291</v>
      </c>
      <c r="O28" s="67">
        <v>61</v>
      </c>
      <c r="P28" s="58">
        <f>SUM(P4:P27)</f>
        <v>28</v>
      </c>
      <c r="Q28" s="160">
        <f>SUM(Q4:Q27)</f>
        <v>95579</v>
      </c>
      <c r="R28" s="162"/>
      <c r="S28" s="147"/>
      <c r="T28" s="141"/>
      <c r="U28" s="148"/>
      <c r="V28" s="148"/>
    </row>
    <row r="29" spans="1:22" ht="21.75" customHeight="1">
      <c r="D29" s="149"/>
      <c r="E29" s="150"/>
      <c r="F29" s="150"/>
      <c r="G29" s="150"/>
      <c r="H29" s="150"/>
      <c r="I29" s="151"/>
      <c r="J29" s="59"/>
      <c r="K29" s="59"/>
      <c r="L29" s="152"/>
      <c r="M29" s="152"/>
      <c r="N29" s="152"/>
      <c r="O29" s="152"/>
      <c r="R29" s="153"/>
      <c r="S29" s="154"/>
    </row>
    <row r="30" spans="1:22" ht="16.5">
      <c r="A30" s="286" t="s">
        <v>60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1" t="s">
        <v>60</v>
      </c>
      <c r="R30" s="153"/>
      <c r="S30" s="154"/>
    </row>
    <row r="31" spans="1:22" ht="12.75" customHeight="1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1" t="s">
        <v>60</v>
      </c>
    </row>
    <row r="32" spans="1:22" ht="18.75">
      <c r="A32" s="155"/>
      <c r="B32" s="155"/>
      <c r="C32" s="156"/>
      <c r="D32" s="157"/>
      <c r="E32" s="157"/>
      <c r="F32" s="157"/>
      <c r="G32" s="157"/>
      <c r="H32" s="157"/>
      <c r="I32" s="154"/>
      <c r="J32" s="154"/>
      <c r="K32" s="154"/>
      <c r="L32" s="154"/>
      <c r="M32" s="154"/>
      <c r="N32" s="154"/>
      <c r="O32" s="154"/>
    </row>
    <row r="33" spans="1:15" ht="18.75">
      <c r="A33" s="155"/>
      <c r="B33" s="155"/>
      <c r="C33" s="156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</row>
    <row r="35" spans="1:1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</row>
    <row r="36" spans="1:1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</row>
    <row r="37" spans="1:1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  <row r="38" spans="1:1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  <row r="39" spans="1:1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</row>
    <row r="40" spans="1:1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</row>
    <row r="41" spans="1:1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</row>
    <row r="42" spans="1:1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</row>
    <row r="43" spans="1:1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Довідка_чисельн</vt:lpstr>
      <vt:lpstr>розшук</vt:lpstr>
      <vt:lpstr>ухилен</vt:lpstr>
      <vt:lpstr>нов_злочини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2021-10-06T10:54:32Z</cp:lastPrinted>
  <dcterms:created xsi:type="dcterms:W3CDTF">2001-12-24T16:23:20Z</dcterms:created>
  <dcterms:modified xsi:type="dcterms:W3CDTF">2021-10-11T06:28:12Z</dcterms:modified>
</cp:coreProperties>
</file>