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БАЦІЯ\7.Картка діяльності\01.10.2020 А_Р+П\Інфографіка\на сайт 01.10.2020\2. Статистичні данні\"/>
    </mc:Choice>
  </mc:AlternateContent>
  <bookViews>
    <workbookView xWindow="0" yWindow="6135" windowWidth="12120" windowHeight="9060" tabRatio="767"/>
  </bookViews>
  <sheets>
    <sheet name="Довідка_чисельн" sheetId="15" r:id="rId1"/>
    <sheet name="розшук" sheetId="4" state="hidden" r:id="rId2"/>
    <sheet name="ухилен" sheetId="7" state="hidden" r:id="rId3"/>
    <sheet name="нов_злочини" sheetId="36" state="hidden" r:id="rId4"/>
  </sheets>
  <externalReferences>
    <externalReference r:id="rId5"/>
  </externalReferences>
  <definedNames>
    <definedName name="_xlnm.Print_Area" localSheetId="1">розшук!$A$1:$I$32</definedName>
    <definedName name="_xlnm.Print_Area" localSheetId="2">ухилен!$A$1:$V$35</definedName>
  </definedNames>
  <calcPr calcId="162913"/>
</workbook>
</file>

<file path=xl/calcChain.xml><?xml version="1.0" encoding="utf-8"?>
<calcChain xmlns="http://schemas.openxmlformats.org/spreadsheetml/2006/main">
  <c r="P28" i="36" l="1"/>
  <c r="M28" i="36"/>
  <c r="N28" i="36" s="1"/>
  <c r="E28" i="36"/>
  <c r="Q27" i="36"/>
  <c r="N27" i="36"/>
  <c r="M27" i="36"/>
  <c r="H27" i="36"/>
  <c r="G27" i="36"/>
  <c r="F27" i="36"/>
  <c r="Q26" i="36"/>
  <c r="N26" i="36"/>
  <c r="M26" i="36"/>
  <c r="H26" i="36"/>
  <c r="G26" i="36"/>
  <c r="F26" i="36"/>
  <c r="Q25" i="36"/>
  <c r="N25" i="36"/>
  <c r="M25" i="36"/>
  <c r="H25" i="36"/>
  <c r="G25" i="36"/>
  <c r="F25" i="36"/>
  <c r="Q24" i="36"/>
  <c r="N24" i="36"/>
  <c r="M24" i="36"/>
  <c r="H24" i="36"/>
  <c r="G24" i="36"/>
  <c r="F24" i="36"/>
  <c r="Q23" i="36"/>
  <c r="N23" i="36"/>
  <c r="M23" i="36"/>
  <c r="H23" i="36"/>
  <c r="G23" i="36"/>
  <c r="F23" i="36"/>
  <c r="Q22" i="36"/>
  <c r="N22" i="36"/>
  <c r="M22" i="36"/>
  <c r="H22" i="36"/>
  <c r="G22" i="36"/>
  <c r="F22" i="36"/>
  <c r="Q21" i="36"/>
  <c r="N21" i="36"/>
  <c r="M21" i="36"/>
  <c r="H21" i="36"/>
  <c r="G21" i="36"/>
  <c r="F21" i="36"/>
  <c r="Q20" i="36"/>
  <c r="N20" i="36"/>
  <c r="M20" i="36"/>
  <c r="H20" i="36"/>
  <c r="G20" i="36"/>
  <c r="F20" i="36"/>
  <c r="Q19" i="36"/>
  <c r="N19" i="36"/>
  <c r="M19" i="36"/>
  <c r="H19" i="36"/>
  <c r="G19" i="36"/>
  <c r="F19" i="36"/>
  <c r="Q18" i="36"/>
  <c r="N18" i="36"/>
  <c r="M18" i="36"/>
  <c r="H18" i="36"/>
  <c r="G18" i="36"/>
  <c r="F18" i="36"/>
  <c r="Q17" i="36"/>
  <c r="N17" i="36"/>
  <c r="M17" i="36"/>
  <c r="H17" i="36"/>
  <c r="G17" i="36"/>
  <c r="F17" i="36"/>
  <c r="Q16" i="36"/>
  <c r="N16" i="36"/>
  <c r="M16" i="36"/>
  <c r="H16" i="36"/>
  <c r="G16" i="36"/>
  <c r="F16" i="36"/>
  <c r="Q15" i="36"/>
  <c r="N15" i="36"/>
  <c r="M15" i="36"/>
  <c r="H15" i="36"/>
  <c r="G15" i="36"/>
  <c r="F15" i="36"/>
  <c r="Q14" i="36"/>
  <c r="N14" i="36"/>
  <c r="M14" i="36"/>
  <c r="H14" i="36"/>
  <c r="G14" i="36"/>
  <c r="F14" i="36"/>
  <c r="Q13" i="36"/>
  <c r="N13" i="36"/>
  <c r="M13" i="36"/>
  <c r="H13" i="36"/>
  <c r="G13" i="36"/>
  <c r="F13" i="36"/>
  <c r="Q12" i="36"/>
  <c r="N12" i="36"/>
  <c r="M12" i="36"/>
  <c r="H12" i="36"/>
  <c r="G12" i="36"/>
  <c r="F12" i="36"/>
  <c r="Q11" i="36"/>
  <c r="N11" i="36"/>
  <c r="M11" i="36"/>
  <c r="H11" i="36"/>
  <c r="G11" i="36"/>
  <c r="F11" i="36"/>
  <c r="Q10" i="36"/>
  <c r="N10" i="36"/>
  <c r="M10" i="36"/>
  <c r="H10" i="36"/>
  <c r="G10" i="36"/>
  <c r="F10" i="36"/>
  <c r="Q9" i="36"/>
  <c r="N9" i="36"/>
  <c r="M9" i="36"/>
  <c r="H9" i="36"/>
  <c r="G9" i="36"/>
  <c r="F9" i="36"/>
  <c r="Q8" i="36"/>
  <c r="N8" i="36"/>
  <c r="M8" i="36"/>
  <c r="H8" i="36"/>
  <c r="G8" i="36"/>
  <c r="F8" i="36"/>
  <c r="Q7" i="36"/>
  <c r="N7" i="36"/>
  <c r="M7" i="36"/>
  <c r="H7" i="36"/>
  <c r="G7" i="36"/>
  <c r="F7" i="36"/>
  <c r="Q6" i="36"/>
  <c r="N6" i="36"/>
  <c r="M6" i="36"/>
  <c r="H6" i="36"/>
  <c r="G6" i="36"/>
  <c r="F6" i="36"/>
  <c r="Q5" i="36"/>
  <c r="N5" i="36"/>
  <c r="M5" i="36"/>
  <c r="H5" i="36"/>
  <c r="G5" i="36"/>
  <c r="F5" i="36"/>
  <c r="Q4" i="36"/>
  <c r="Q28" i="36" s="1"/>
  <c r="N4" i="36"/>
  <c r="M4" i="36"/>
  <c r="H4" i="36"/>
  <c r="G4" i="36"/>
  <c r="F4" i="36"/>
  <c r="F28" i="36" l="1"/>
  <c r="G28" i="36"/>
  <c r="H28" i="36" s="1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<sst xmlns="http://schemas.openxmlformats.org/spreadsheetml/2006/main" count="193" uniqueCount="88">
  <si>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</si>
  <si>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</si>
  <si>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</si>
  <si>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</si>
  <si>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</si>
  <si>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</si>
  <si>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</si>
  <si>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</si>
  <si>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</si>
  <si>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</si>
  <si>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</si>
  <si>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</si>
  <si>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</si>
  <si>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</si>
  <si>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</si>
  <si>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</si>
  <si>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</si>
  <si>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</si>
  <si>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</si>
  <si>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</si>
  <si>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</si>
  <si>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</si>
  <si>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</si>
  <si>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</si>
  <si>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</si>
  <si>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</si>
  <si>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</si>
  <si>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</si>
  <si>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</si>
  <si>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</si>
  <si>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</si>
  <si>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</si>
  <si>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</si>
  <si>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</si>
  <si>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</si>
  <si>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</si>
  <si>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</si>
  <si>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</si>
  <si>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</si>
  <si>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</si>
  <si>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</si>
  <si>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</si>
  <si>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</si>
  <si>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</si>
  <si>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</si>
  <si>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</si>
  <si>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</si>
  <si>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</si>
  <si>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</si>
  <si>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</si>
  <si>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</si>
  <si>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</si>
  <si>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</si>
  <si>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</si>
  <si>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</si>
  <si>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</si>
  <si>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</si>
  <si>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</si>
  <si>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</si>
  <si>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</si>
  <si>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</si>
  <si>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</si>
  <si>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</si>
  <si>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</si>
  <si>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</si>
  <si>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</si>
  <si>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</si>
  <si>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</si>
  <si>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</si>
  <si>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</si>
  <si>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</si>
  <si>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</si>
  <si>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</si>
  <si>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</si>
  <si>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t>2019 рік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</si>
  <si>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</si>
  <si>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</si>
  <si>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</si>
  <si>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</si>
  <si>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</si>
  <si>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</si>
  <si>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</si>
  <si>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</si>
  <si>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2020 рік</t>
  </si>
  <si>
    <t>всього  2020 рік</t>
  </si>
  <si>
    <t>про чисельність осіб, які знаходяться на обліку уповноважених органів з питань пробації</t>
  </si>
  <si>
    <t xml:space="preserve">станом на  1 жовтня 2020 року </t>
  </si>
  <si>
    <r>
      <t xml:space="preserve">Надійшло від ОВС </t>
    </r>
    <r>
      <rPr>
        <b/>
        <u/>
        <sz val="12"/>
        <rFont val="Times New Roman"/>
        <family val="1"/>
        <charset val="204"/>
      </rPr>
      <t>витягів з ЄРДР щодо повідомлення про підозру в учиненні кримінального правопорушення</t>
    </r>
    <r>
      <rPr>
        <b/>
        <sz val="12"/>
        <rFont val="Times New Roman"/>
        <family val="1"/>
        <charset val="204"/>
      </rPr>
      <t xml:space="preserve"> осіб, які перебувають на обліку                                    (станом на 01.10.2020)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</si>
</sst>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7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u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color theme="0"/>
      <name val="Arial Cyr"/>
      <charset val="204"/>
    </font>
    <font>
      <i/>
      <sz val="12"/>
      <name val="Times New Roman CE"/>
      <family val="1"/>
      <charset val="238"/>
    </font>
    <font>
      <sz val="13"/>
      <color theme="0"/>
      <name val="Times New Roman"/>
      <family val="1"/>
    </font>
    <font>
      <sz val="13"/>
      <color theme="0"/>
      <name val="Times New Roman CE"/>
      <family val="1"/>
      <charset val="238"/>
    </font>
    <font>
      <sz val="10"/>
      <color indexed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Fill="1"/>
    <xf numFmtId="0" fontId="4" fillId="0" borderId="0" xfId="0" applyFont="1" applyFill="1"/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9" fontId="0" fillId="0" borderId="0" xfId="0" applyNumberFormat="1" applyFill="1"/>
    <xf numFmtId="0" fontId="14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0" xfId="0" applyFont="1" applyFill="1" applyProtection="1"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0" fontId="24" fillId="0" borderId="1" xfId="0" applyFont="1" applyFill="1" applyBorder="1" applyAlignment="1" applyProtection="1">
      <alignment horizontal="center" vertical="center" shrinkToFit="1"/>
    </xf>
    <xf numFmtId="0" fontId="27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 shrinkToFit="1"/>
      <protection locked="0"/>
    </xf>
    <xf numFmtId="0" fontId="32" fillId="0" borderId="0" xfId="0" applyFont="1" applyFill="1"/>
    <xf numFmtId="0" fontId="38" fillId="0" borderId="1" xfId="0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 applyProtection="1">
      <alignment horizontal="center" vertical="center"/>
      <protection locked="0"/>
    </xf>
    <xf numFmtId="165" fontId="38" fillId="0" borderId="1" xfId="0" applyNumberFormat="1" applyFont="1" applyFill="1" applyBorder="1" applyAlignment="1" applyProtection="1">
      <alignment horizontal="center" vertical="center" shrinkToFit="1"/>
      <protection locked="0"/>
    </xf>
    <xf numFmtId="165" fontId="38" fillId="0" borderId="1" xfId="3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shrinkToFit="1"/>
    </xf>
    <xf numFmtId="165" fontId="38" fillId="0" borderId="6" xfId="3" applyNumberFormat="1" applyFont="1" applyFill="1" applyBorder="1" applyAlignment="1">
      <alignment horizontal="center" vertical="center" shrinkToFit="1"/>
    </xf>
    <xf numFmtId="0" fontId="31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Protection="1">
      <protection locked="0"/>
    </xf>
    <xf numFmtId="0" fontId="30" fillId="0" borderId="1" xfId="0" applyFont="1" applyFill="1" applyBorder="1" applyAlignment="1">
      <alignment horizontal="center" vertical="center" wrapText="1"/>
    </xf>
    <xf numFmtId="0" fontId="31" fillId="0" borderId="0" xfId="0" applyFont="1" applyFill="1" applyAlignment="1" applyProtection="1">
      <alignment horizontal="left"/>
      <protection locked="0"/>
    </xf>
    <xf numFmtId="0" fontId="31" fillId="0" borderId="0" xfId="0" applyFont="1" applyFill="1" applyAlignment="1" applyProtection="1">
      <protection locked="0"/>
    </xf>
    <xf numFmtId="0" fontId="16" fillId="0" borderId="0" xfId="0" applyFont="1" applyFill="1" applyAlignment="1"/>
    <xf numFmtId="0" fontId="18" fillId="0" borderId="0" xfId="0" applyFont="1" applyFill="1" applyAlignment="1"/>
    <xf numFmtId="0" fontId="46" fillId="0" borderId="3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horizontal="center" vertical="center" shrinkToFit="1"/>
    </xf>
    <xf numFmtId="10" fontId="49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14" fontId="52" fillId="0" borderId="3" xfId="0" applyNumberFormat="1" applyFont="1" applyFill="1" applyBorder="1" applyAlignment="1">
      <alignment horizontal="left" vertical="center" wrapText="1"/>
    </xf>
    <xf numFmtId="0" fontId="51" fillId="0" borderId="3" xfId="0" applyFont="1" applyFill="1" applyBorder="1" applyAlignment="1">
      <alignment horizontal="left" vertical="center" wrapText="1"/>
    </xf>
    <xf numFmtId="0" fontId="42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0" fillId="0" borderId="0" xfId="0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vertical="center"/>
    </xf>
    <xf numFmtId="10" fontId="15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55" fillId="0" borderId="1" xfId="0" applyFont="1" applyFill="1" applyBorder="1" applyAlignment="1">
      <alignment horizontal="center" vertical="center" wrapText="1"/>
    </xf>
    <xf numFmtId="0" fontId="50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50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/>
    </xf>
    <xf numFmtId="0" fontId="38" fillId="0" borderId="12" xfId="0" applyFont="1" applyFill="1" applyBorder="1" applyAlignment="1">
      <alignment horizontal="center" vertical="center"/>
    </xf>
    <xf numFmtId="0" fontId="60" fillId="0" borderId="0" xfId="0" applyFont="1" applyFill="1" applyProtection="1">
      <protection locked="0"/>
    </xf>
    <xf numFmtId="165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61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0" fontId="14" fillId="0" borderId="12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shrinkToFit="1"/>
    </xf>
    <xf numFmtId="165" fontId="39" fillId="0" borderId="6" xfId="3" applyNumberFormat="1" applyFont="1" applyFill="1" applyBorder="1" applyAlignment="1">
      <alignment horizontal="center" vertical="center" shrinkToFit="1"/>
    </xf>
    <xf numFmtId="165" fontId="39" fillId="0" borderId="1" xfId="0" applyNumberFormat="1" applyFont="1" applyFill="1" applyBorder="1" applyAlignment="1">
      <alignment horizontal="center" vertical="center"/>
    </xf>
    <xf numFmtId="165" fontId="39" fillId="0" borderId="1" xfId="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0" fontId="14" fillId="2" borderId="1" xfId="0" applyNumberFormat="1" applyFont="1" applyFill="1" applyBorder="1" applyAlignment="1">
      <alignment horizontal="center" vertical="center" shrinkToFit="1"/>
    </xf>
    <xf numFmtId="165" fontId="24" fillId="2" borderId="11" xfId="3" applyNumberFormat="1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0" fontId="14" fillId="2" borderId="13" xfId="0" applyNumberFormat="1" applyFont="1" applyFill="1" applyBorder="1" applyAlignment="1">
      <alignment horizontal="center" vertical="center" shrinkToFit="1"/>
    </xf>
    <xf numFmtId="165" fontId="24" fillId="2" borderId="21" xfId="3" applyNumberFormat="1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 shrinkToFit="1"/>
    </xf>
    <xf numFmtId="10" fontId="14" fillId="2" borderId="47" xfId="0" applyNumberFormat="1" applyFont="1" applyFill="1" applyBorder="1" applyAlignment="1">
      <alignment horizontal="center" vertical="center" shrinkToFit="1"/>
    </xf>
    <xf numFmtId="0" fontId="14" fillId="2" borderId="47" xfId="0" applyFont="1" applyFill="1" applyBorder="1" applyAlignment="1">
      <alignment horizontal="center" vertical="center" shrinkToFit="1"/>
    </xf>
    <xf numFmtId="10" fontId="14" fillId="2" borderId="43" xfId="0" applyNumberFormat="1" applyFont="1" applyFill="1" applyBorder="1" applyAlignment="1">
      <alignment horizontal="center" vertical="center" shrinkToFit="1"/>
    </xf>
    <xf numFmtId="0" fontId="54" fillId="2" borderId="47" xfId="0" applyNumberFormat="1" applyFont="1" applyFill="1" applyBorder="1" applyAlignment="1">
      <alignment horizontal="center" vertical="center" shrinkToFit="1"/>
    </xf>
    <xf numFmtId="165" fontId="24" fillId="2" borderId="43" xfId="3" applyNumberFormat="1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10" fontId="15" fillId="3" borderId="0" xfId="0" applyNumberFormat="1" applyFont="1" applyFill="1" applyBorder="1" applyAlignment="1">
      <alignment horizontal="center" vertical="center" shrinkToFit="1"/>
    </xf>
    <xf numFmtId="0" fontId="4" fillId="3" borderId="0" xfId="0" applyFont="1" applyFill="1" applyBorder="1"/>
    <xf numFmtId="0" fontId="4" fillId="3" borderId="0" xfId="0" applyFont="1" applyFill="1"/>
    <xf numFmtId="0" fontId="14" fillId="4" borderId="10" xfId="0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 shrinkToFit="1"/>
    </xf>
    <xf numFmtId="0" fontId="14" fillId="4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0" xfId="0" applyNumberFormat="1" applyFont="1" applyFill="1" applyBorder="1" applyAlignment="1">
      <alignment horizontal="center" vertical="center" shrinkToFit="1"/>
    </xf>
    <xf numFmtId="0" fontId="14" fillId="4" borderId="21" xfId="0" applyFont="1" applyFill="1" applyBorder="1" applyAlignment="1">
      <alignment horizontal="center" vertical="center"/>
    </xf>
    <xf numFmtId="0" fontId="54" fillId="4" borderId="42" xfId="0" applyFont="1" applyFill="1" applyBorder="1" applyAlignment="1">
      <alignment horizontal="center" vertical="center"/>
    </xf>
    <xf numFmtId="10" fontId="54" fillId="4" borderId="44" xfId="0" applyNumberFormat="1" applyFont="1" applyFill="1" applyBorder="1" applyAlignment="1">
      <alignment horizontal="center" vertical="center" shrinkToFit="1"/>
    </xf>
    <xf numFmtId="0" fontId="15" fillId="4" borderId="43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63" fillId="0" borderId="1" xfId="0" applyFont="1" applyBorder="1" applyAlignment="1">
      <alignment vertical="center"/>
    </xf>
    <xf numFmtId="0" fontId="24" fillId="2" borderId="1" xfId="0" applyFont="1" applyFill="1" applyBorder="1" applyAlignment="1" applyProtection="1">
      <alignment horizontal="center" vertical="center" shrinkToFit="1"/>
    </xf>
    <xf numFmtId="1" fontId="24" fillId="2" borderId="1" xfId="0" applyNumberFormat="1" applyFont="1" applyFill="1" applyBorder="1" applyAlignment="1" applyProtection="1">
      <alignment horizontal="center" vertical="center" shrinkToFit="1"/>
    </xf>
    <xf numFmtId="165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5" borderId="10" xfId="0" applyFont="1" applyFill="1" applyBorder="1" applyAlignment="1">
      <alignment horizontal="center" vertical="center"/>
    </xf>
    <xf numFmtId="10" fontId="14" fillId="5" borderId="15" xfId="0" applyNumberFormat="1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10" fontId="14" fillId="5" borderId="17" xfId="0" applyNumberFormat="1" applyFont="1" applyFill="1" applyBorder="1" applyAlignment="1">
      <alignment horizontal="center" vertical="center" shrinkToFit="1"/>
    </xf>
    <xf numFmtId="0" fontId="14" fillId="5" borderId="1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vertical="center"/>
    </xf>
    <xf numFmtId="0" fontId="62" fillId="0" borderId="0" xfId="0" applyFont="1" applyFill="1" applyAlignment="1">
      <alignment vertical="center"/>
    </xf>
    <xf numFmtId="0" fontId="64" fillId="0" borderId="0" xfId="0" applyFont="1" applyFill="1" applyBorder="1" applyAlignment="1">
      <alignment horizontal="center" vertical="center" shrinkToFit="1"/>
    </xf>
    <xf numFmtId="0" fontId="65" fillId="0" borderId="0" xfId="0" applyFont="1" applyFill="1" applyBorder="1" applyAlignment="1">
      <alignment horizontal="center" vertical="center"/>
    </xf>
    <xf numFmtId="0" fontId="66" fillId="2" borderId="0" xfId="0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62" fillId="0" borderId="0" xfId="0" applyFont="1" applyFill="1" applyBorder="1"/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5" fillId="0" borderId="17" xfId="0" applyFont="1" applyFill="1" applyBorder="1" applyAlignment="1" applyProtection="1">
      <alignment horizontal="center" vertical="center" wrapText="1"/>
      <protection locked="0"/>
    </xf>
    <xf numFmtId="0" fontId="35" fillId="0" borderId="18" xfId="0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Fill="1" applyBorder="1" applyAlignment="1" applyProtection="1">
      <alignment horizontal="center" vertical="center" wrapText="1"/>
      <protection locked="0"/>
    </xf>
    <xf numFmtId="0" fontId="36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17" fillId="0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5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1" fillId="0" borderId="28" xfId="0" applyFont="1" applyFill="1" applyBorder="1" applyAlignment="1">
      <alignment horizontal="center" vertical="center" wrapText="1"/>
    </xf>
    <xf numFmtId="0" fontId="41" fillId="0" borderId="34" xfId="0" applyFont="1" applyFill="1" applyBorder="1" applyAlignment="1">
      <alignment horizontal="center" vertical="center" wrapText="1"/>
    </xf>
    <xf numFmtId="0" fontId="41" fillId="0" borderId="31" xfId="0" applyFont="1" applyFill="1" applyBorder="1" applyAlignment="1">
      <alignment horizontal="center" vertical="center" wrapText="1"/>
    </xf>
    <xf numFmtId="0" fontId="41" fillId="0" borderId="3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right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40" fillId="0" borderId="45" xfId="0" applyFont="1" applyFill="1" applyBorder="1" applyAlignment="1">
      <alignment horizontal="center" vertical="center" wrapText="1"/>
    </xf>
    <xf numFmtId="0" fontId="40" fillId="0" borderId="4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left"/>
    </xf>
    <xf numFmtId="0" fontId="42" fillId="0" borderId="2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/>
    </xf>
    <xf numFmtId="0" fontId="43" fillId="0" borderId="2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/>
    </xf>
    <xf numFmtId="0" fontId="42" fillId="0" borderId="33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32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center" wrapText="1"/>
    </xf>
    <xf numFmtId="165" fontId="47" fillId="0" borderId="0" xfId="0" applyNumberFormat="1" applyFont="1" applyFill="1" applyBorder="1" applyAlignment="1">
      <alignment horizontal="center" vertical="center" wrapText="1" shrinkToFit="1"/>
    </xf>
    <xf numFmtId="0" fontId="59" fillId="0" borderId="40" xfId="0" applyFont="1" applyFill="1" applyBorder="1" applyAlignment="1">
      <alignment horizontal="center" vertical="center" wrapText="1"/>
    </xf>
    <xf numFmtId="0" fontId="59" fillId="0" borderId="38" xfId="0" applyFont="1" applyFill="1" applyBorder="1" applyAlignment="1">
      <alignment horizontal="center" vertical="center" wrapText="1"/>
    </xf>
    <xf numFmtId="0" fontId="59" fillId="0" borderId="36" xfId="0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horizontal="center" vertical="center" wrapText="1"/>
    </xf>
    <xf numFmtId="0" fontId="59" fillId="0" borderId="34" xfId="0" applyFont="1" applyFill="1" applyBorder="1" applyAlignment="1">
      <alignment horizontal="center" vertical="center" wrapText="1"/>
    </xf>
    <xf numFmtId="0" fontId="59" fillId="0" borderId="31" xfId="0" applyFont="1" applyFill="1" applyBorder="1" applyAlignment="1">
      <alignment horizontal="center" vertical="center" wrapText="1"/>
    </xf>
    <xf numFmtId="0" fontId="59" fillId="0" borderId="35" xfId="0" applyFont="1" applyFill="1" applyBorder="1" applyAlignment="1">
      <alignment horizontal="center" vertical="center" wrapText="1"/>
    </xf>
    <xf numFmtId="0" fontId="58" fillId="0" borderId="36" xfId="0" applyFont="1" applyFill="1" applyBorder="1" applyAlignment="1">
      <alignment horizontal="center" vertical="center" wrapText="1"/>
    </xf>
    <xf numFmtId="0" fontId="58" fillId="0" borderId="37" xfId="0" applyFont="1" applyFill="1" applyBorder="1" applyAlignment="1">
      <alignment horizontal="center" vertical="center" wrapText="1"/>
    </xf>
    <xf numFmtId="0" fontId="58" fillId="0" borderId="41" xfId="0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2 2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01.10.2020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7">
          <cell r="C7">
            <v>0</v>
          </cell>
          <cell r="M7">
            <v>0</v>
          </cell>
        </row>
        <row r="8">
          <cell r="C8">
            <v>258</v>
          </cell>
          <cell r="M8">
            <v>31</v>
          </cell>
        </row>
        <row r="9">
          <cell r="C9">
            <v>225</v>
          </cell>
          <cell r="M9">
            <v>25</v>
          </cell>
        </row>
        <row r="10">
          <cell r="C10">
            <v>809</v>
          </cell>
          <cell r="M10">
            <v>28</v>
          </cell>
        </row>
        <row r="11">
          <cell r="C11">
            <v>851</v>
          </cell>
          <cell r="M11">
            <v>55</v>
          </cell>
        </row>
        <row r="12">
          <cell r="C12">
            <v>392</v>
          </cell>
          <cell r="M12">
            <v>26</v>
          </cell>
        </row>
        <row r="13">
          <cell r="C13">
            <v>141</v>
          </cell>
          <cell r="M13">
            <v>21</v>
          </cell>
        </row>
        <row r="14">
          <cell r="C14">
            <v>419</v>
          </cell>
          <cell r="M14">
            <v>22</v>
          </cell>
        </row>
        <row r="15">
          <cell r="C15">
            <v>224</v>
          </cell>
          <cell r="M15">
            <v>43</v>
          </cell>
        </row>
        <row r="16">
          <cell r="C16">
            <v>735</v>
          </cell>
          <cell r="M16">
            <v>65</v>
          </cell>
        </row>
        <row r="17">
          <cell r="C17">
            <v>188</v>
          </cell>
          <cell r="M17">
            <v>4</v>
          </cell>
        </row>
        <row r="18">
          <cell r="C18">
            <v>144</v>
          </cell>
          <cell r="M18">
            <v>3</v>
          </cell>
        </row>
        <row r="19">
          <cell r="C19">
            <v>367</v>
          </cell>
          <cell r="M19">
            <v>45</v>
          </cell>
        </row>
        <row r="20">
          <cell r="C20">
            <v>270</v>
          </cell>
          <cell r="M20">
            <v>19</v>
          </cell>
        </row>
        <row r="21">
          <cell r="C21">
            <v>252</v>
          </cell>
          <cell r="M21">
            <v>25</v>
          </cell>
        </row>
        <row r="22">
          <cell r="C22">
            <v>352</v>
          </cell>
          <cell r="M22">
            <v>29</v>
          </cell>
        </row>
        <row r="23">
          <cell r="C23">
            <v>251</v>
          </cell>
          <cell r="M23">
            <v>20</v>
          </cell>
        </row>
        <row r="24">
          <cell r="C24">
            <v>0</v>
          </cell>
          <cell r="M24">
            <v>0</v>
          </cell>
        </row>
        <row r="25">
          <cell r="C25">
            <v>326</v>
          </cell>
          <cell r="M25">
            <v>39</v>
          </cell>
        </row>
        <row r="26">
          <cell r="C26">
            <v>116</v>
          </cell>
          <cell r="M26">
            <v>18</v>
          </cell>
        </row>
        <row r="27">
          <cell r="C27">
            <v>438</v>
          </cell>
          <cell r="M27">
            <v>29</v>
          </cell>
        </row>
        <row r="28">
          <cell r="C28">
            <v>284</v>
          </cell>
          <cell r="M28">
            <v>5</v>
          </cell>
        </row>
        <row r="29">
          <cell r="C29">
            <v>251</v>
          </cell>
          <cell r="M29">
            <v>48</v>
          </cell>
        </row>
        <row r="30">
          <cell r="C30">
            <v>142</v>
          </cell>
          <cell r="M30">
            <v>10</v>
          </cell>
        </row>
      </sheetData>
      <sheetData sheetId="5"/>
      <sheetData sheetId="6"/>
      <sheetData sheetId="7">
        <row r="8">
          <cell r="C8">
            <v>0</v>
          </cell>
        </row>
        <row r="9">
          <cell r="C9">
            <v>2685</v>
          </cell>
        </row>
        <row r="10">
          <cell r="C10">
            <v>1645</v>
          </cell>
        </row>
        <row r="11">
          <cell r="C11">
            <v>9883</v>
          </cell>
        </row>
        <row r="12">
          <cell r="C12">
            <v>4156</v>
          </cell>
        </row>
        <row r="13">
          <cell r="C13">
            <v>2511</v>
          </cell>
        </row>
        <row r="14">
          <cell r="C14">
            <v>2239</v>
          </cell>
        </row>
        <row r="15">
          <cell r="C15">
            <v>4724</v>
          </cell>
        </row>
        <row r="16">
          <cell r="C16">
            <v>816</v>
          </cell>
        </row>
        <row r="17">
          <cell r="C17">
            <v>8914</v>
          </cell>
        </row>
        <row r="18">
          <cell r="C18">
            <v>2679</v>
          </cell>
        </row>
        <row r="19">
          <cell r="C19">
            <v>2574</v>
          </cell>
        </row>
        <row r="20">
          <cell r="C20">
            <v>3182</v>
          </cell>
        </row>
        <row r="21">
          <cell r="C21">
            <v>3035</v>
          </cell>
        </row>
        <row r="22">
          <cell r="C22">
            <v>4655</v>
          </cell>
        </row>
        <row r="23">
          <cell r="C23">
            <v>3436</v>
          </cell>
        </row>
        <row r="24">
          <cell r="C24">
            <v>1808</v>
          </cell>
        </row>
        <row r="25">
          <cell r="C25">
            <v>0</v>
          </cell>
        </row>
        <row r="26">
          <cell r="C26">
            <v>1417</v>
          </cell>
        </row>
        <row r="27">
          <cell r="C27">
            <v>950</v>
          </cell>
        </row>
        <row r="28">
          <cell r="C28">
            <v>6548</v>
          </cell>
        </row>
        <row r="29">
          <cell r="C29">
            <v>2005</v>
          </cell>
        </row>
        <row r="30">
          <cell r="C30">
            <v>1873</v>
          </cell>
        </row>
        <row r="31">
          <cell r="C31">
            <v>2012</v>
          </cell>
        </row>
      </sheetData>
      <sheetData sheetId="8"/>
      <sheetData sheetId="9">
        <row r="7">
          <cell r="C7">
            <v>0</v>
          </cell>
        </row>
        <row r="8">
          <cell r="C8">
            <v>146</v>
          </cell>
        </row>
        <row r="9">
          <cell r="C9">
            <v>156</v>
          </cell>
        </row>
        <row r="10">
          <cell r="C10">
            <v>340</v>
          </cell>
        </row>
        <row r="11">
          <cell r="C11">
            <v>158</v>
          </cell>
        </row>
        <row r="12">
          <cell r="C12">
            <v>141</v>
          </cell>
        </row>
        <row r="13">
          <cell r="C13">
            <v>107</v>
          </cell>
        </row>
        <row r="14">
          <cell r="C14">
            <v>164</v>
          </cell>
        </row>
        <row r="15">
          <cell r="C15">
            <v>145</v>
          </cell>
        </row>
        <row r="16">
          <cell r="C16">
            <v>646</v>
          </cell>
        </row>
        <row r="17">
          <cell r="C17">
            <v>92</v>
          </cell>
        </row>
        <row r="18">
          <cell r="C18">
            <v>58</v>
          </cell>
        </row>
        <row r="19">
          <cell r="C19">
            <v>334</v>
          </cell>
        </row>
        <row r="20">
          <cell r="C20">
            <v>138</v>
          </cell>
        </row>
        <row r="21">
          <cell r="C21">
            <v>277</v>
          </cell>
        </row>
        <row r="22">
          <cell r="C22">
            <v>121</v>
          </cell>
        </row>
        <row r="23">
          <cell r="C23">
            <v>124</v>
          </cell>
        </row>
        <row r="24">
          <cell r="C24">
            <v>0</v>
          </cell>
        </row>
        <row r="25">
          <cell r="C25">
            <v>120</v>
          </cell>
        </row>
        <row r="26">
          <cell r="C26">
            <v>103</v>
          </cell>
        </row>
        <row r="27">
          <cell r="C27">
            <v>353</v>
          </cell>
        </row>
        <row r="28">
          <cell r="C28">
            <v>135</v>
          </cell>
        </row>
        <row r="29">
          <cell r="C29">
            <v>165</v>
          </cell>
        </row>
        <row r="30">
          <cell r="C30">
            <v>120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A11" sqref="AA11"/>
    </sheetView>
  </sheetViews>
  <sheetFormatPr defaultColWidth="9.140625" defaultRowHeight="12.75"/>
  <cols>
    <col min="1" max="1" width="4.85546875" style="8" customWidth="1"/>
    <col min="2" max="2" width="21.7109375" style="8" customWidth="1"/>
    <col min="3" max="4" width="10" style="8" customWidth="1"/>
    <col min="5" max="5" width="9.7109375" style="8" customWidth="1"/>
    <col min="6" max="6" width="0.5703125" style="8" customWidth="1"/>
    <col min="7" max="7" width="9.7109375" style="8" customWidth="1"/>
    <col min="8" max="8" width="9.42578125" style="8" customWidth="1"/>
    <col min="9" max="9" width="8.140625" style="8" customWidth="1"/>
    <col min="10" max="10" width="0.5703125" style="8" customWidth="1"/>
    <col min="11" max="13" width="8.7109375" style="8" customWidth="1"/>
    <col min="14" max="14" width="7.7109375" style="8" customWidth="1"/>
    <col min="15" max="15" width="0.5703125" style="8" customWidth="1"/>
    <col min="16" max="16" width="9.28515625" style="8" customWidth="1"/>
    <col min="17" max="17" width="8.7109375" style="8" customWidth="1"/>
    <col min="18" max="18" width="8.5703125" style="8" customWidth="1"/>
    <col min="19" max="19" width="7.7109375" style="8" customWidth="1"/>
    <col min="20" max="20" width="0.5703125" style="8" customWidth="1"/>
    <col min="21" max="21" width="9" style="8" customWidth="1"/>
    <col min="22" max="22" width="8.28515625" style="8" customWidth="1"/>
    <col min="23" max="23" width="9.28515625" style="8" customWidth="1"/>
    <col min="24" max="24" width="8.7109375" style="8" customWidth="1"/>
    <col min="25" max="25" width="0.5703125" style="8" customWidth="1"/>
    <col min="26" max="26" width="9.28515625" style="8" customWidth="1"/>
    <col min="27" max="27" width="9.5703125" style="8" customWidth="1"/>
    <col min="28" max="28" width="9.140625" style="8" customWidth="1"/>
    <col min="29" max="29" width="0.28515625" style="8" customWidth="1"/>
    <col min="30" max="30" width="7.28515625" style="8" customWidth="1"/>
    <col min="31" max="31" width="6.85546875" style="8" customWidth="1"/>
    <col min="32" max="32" width="7.5703125" style="8" customWidth="1"/>
    <col min="33" max="33" width="0.28515625" style="8" customWidth="1"/>
    <col min="34" max="34" width="11.7109375" style="8" customWidth="1"/>
    <col min="35" max="35" width="10.7109375" style="8" customWidth="1"/>
    <col min="36" max="36" width="7.7109375" style="8" customWidth="1"/>
    <col min="37" max="16384" width="9.140625" style="8"/>
  </cols>
  <sheetData>
    <row r="1" spans="1:35" s="27" customFormat="1" ht="24.75" customHeight="1">
      <c r="A1" s="200" t="s">
        <v>27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</row>
    <row r="2" spans="1:35" s="27" customFormat="1" ht="19.5" customHeight="1">
      <c r="A2" s="201" t="s">
        <v>85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</row>
    <row r="3" spans="1:35" s="27" customFormat="1" ht="26.25" customHeight="1">
      <c r="A3" s="202" t="s">
        <v>86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</row>
    <row r="4" spans="1:35" s="18" customFormat="1" ht="68.25" customHeight="1">
      <c r="A4" s="169" t="s">
        <v>25</v>
      </c>
      <c r="B4" s="172" t="s">
        <v>44</v>
      </c>
      <c r="C4" s="175" t="s">
        <v>56</v>
      </c>
      <c r="D4" s="176"/>
      <c r="E4" s="177"/>
      <c r="F4" s="19"/>
      <c r="G4" s="181" t="s">
        <v>75</v>
      </c>
      <c r="H4" s="182"/>
      <c r="I4" s="183"/>
      <c r="J4" s="20"/>
      <c r="K4" s="184" t="s">
        <v>76</v>
      </c>
      <c r="L4" s="185"/>
      <c r="M4" s="185"/>
      <c r="N4" s="186"/>
      <c r="O4" s="158"/>
      <c r="P4" s="187" t="s">
        <v>77</v>
      </c>
      <c r="Q4" s="182"/>
      <c r="R4" s="182"/>
      <c r="S4" s="183"/>
      <c r="T4" s="158"/>
      <c r="U4" s="187" t="s">
        <v>78</v>
      </c>
      <c r="V4" s="182"/>
      <c r="W4" s="182"/>
      <c r="X4" s="183"/>
      <c r="Y4" s="158"/>
      <c r="Z4" s="188" t="s">
        <v>79</v>
      </c>
      <c r="AA4" s="189"/>
      <c r="AB4" s="190"/>
      <c r="AC4" s="161"/>
      <c r="AD4" s="187" t="s">
        <v>80</v>
      </c>
      <c r="AE4" s="203"/>
      <c r="AF4" s="204"/>
      <c r="AG4" s="158"/>
      <c r="AH4" s="187" t="s">
        <v>81</v>
      </c>
      <c r="AI4" s="183"/>
    </row>
    <row r="5" spans="1:35" s="18" customFormat="1" ht="45.75" customHeight="1">
      <c r="A5" s="170"/>
      <c r="B5" s="173"/>
      <c r="C5" s="178"/>
      <c r="D5" s="179"/>
      <c r="E5" s="180"/>
      <c r="F5" s="21"/>
      <c r="G5" s="191" t="s">
        <v>68</v>
      </c>
      <c r="H5" s="191"/>
      <c r="I5" s="191"/>
      <c r="J5" s="160"/>
      <c r="K5" s="164" t="s">
        <v>69</v>
      </c>
      <c r="L5" s="164"/>
      <c r="M5" s="164"/>
      <c r="N5" s="164"/>
      <c r="O5" s="159"/>
      <c r="P5" s="164" t="s">
        <v>70</v>
      </c>
      <c r="Q5" s="164"/>
      <c r="R5" s="164"/>
      <c r="S5" s="164"/>
      <c r="T5" s="159"/>
      <c r="U5" s="164" t="s">
        <v>39</v>
      </c>
      <c r="V5" s="191" t="s">
        <v>42</v>
      </c>
      <c r="W5" s="191" t="s">
        <v>43</v>
      </c>
      <c r="X5" s="164" t="s">
        <v>50</v>
      </c>
      <c r="Y5" s="159"/>
      <c r="Z5" s="164" t="s">
        <v>51</v>
      </c>
      <c r="AA5" s="164"/>
      <c r="AB5" s="164"/>
      <c r="AC5" s="157"/>
      <c r="AD5" s="181" t="s">
        <v>52</v>
      </c>
      <c r="AE5" s="182"/>
      <c r="AF5" s="183"/>
      <c r="AG5" s="159"/>
      <c r="AH5" s="164" t="s">
        <v>52</v>
      </c>
      <c r="AI5" s="164"/>
    </row>
    <row r="6" spans="1:35" s="18" customFormat="1" ht="21" customHeight="1">
      <c r="A6" s="170"/>
      <c r="B6" s="173"/>
      <c r="C6" s="167">
        <v>2019</v>
      </c>
      <c r="D6" s="167">
        <v>2020</v>
      </c>
      <c r="E6" s="194" t="s">
        <v>28</v>
      </c>
      <c r="F6" s="21"/>
      <c r="G6" s="167">
        <v>2019</v>
      </c>
      <c r="H6" s="167">
        <v>2020</v>
      </c>
      <c r="I6" s="194" t="s">
        <v>28</v>
      </c>
      <c r="J6" s="160"/>
      <c r="K6" s="196">
        <v>2019</v>
      </c>
      <c r="L6" s="181">
        <v>2020</v>
      </c>
      <c r="M6" s="182"/>
      <c r="N6" s="183"/>
      <c r="O6" s="159"/>
      <c r="P6" s="196">
        <v>2019</v>
      </c>
      <c r="Q6" s="181">
        <v>2020</v>
      </c>
      <c r="R6" s="182"/>
      <c r="S6" s="183"/>
      <c r="T6" s="159"/>
      <c r="U6" s="164"/>
      <c r="V6" s="191"/>
      <c r="W6" s="191"/>
      <c r="X6" s="164"/>
      <c r="Y6" s="159"/>
      <c r="Z6" s="167">
        <v>2019</v>
      </c>
      <c r="AA6" s="167">
        <v>2020</v>
      </c>
      <c r="AB6" s="194" t="s">
        <v>28</v>
      </c>
      <c r="AC6" s="155"/>
      <c r="AD6" s="198">
        <v>2019</v>
      </c>
      <c r="AE6" s="167">
        <v>2020</v>
      </c>
      <c r="AF6" s="165" t="s">
        <v>28</v>
      </c>
      <c r="AG6" s="159"/>
      <c r="AH6" s="167">
        <v>2019</v>
      </c>
      <c r="AI6" s="167">
        <v>2020</v>
      </c>
    </row>
    <row r="7" spans="1:35" s="18" customFormat="1" ht="43.5" customHeight="1">
      <c r="A7" s="170"/>
      <c r="B7" s="173"/>
      <c r="C7" s="168"/>
      <c r="D7" s="168"/>
      <c r="E7" s="195"/>
      <c r="F7" s="22"/>
      <c r="G7" s="168"/>
      <c r="H7" s="168"/>
      <c r="I7" s="195"/>
      <c r="J7" s="22"/>
      <c r="K7" s="197"/>
      <c r="L7" s="159" t="s">
        <v>45</v>
      </c>
      <c r="M7" s="159" t="s">
        <v>48</v>
      </c>
      <c r="N7" s="159" t="s">
        <v>28</v>
      </c>
      <c r="O7" s="22"/>
      <c r="P7" s="197"/>
      <c r="Q7" s="159" t="s">
        <v>45</v>
      </c>
      <c r="R7" s="159" t="s">
        <v>49</v>
      </c>
      <c r="S7" s="159" t="s">
        <v>28</v>
      </c>
      <c r="T7" s="22"/>
      <c r="U7" s="164"/>
      <c r="V7" s="191"/>
      <c r="W7" s="191"/>
      <c r="X7" s="164"/>
      <c r="Y7" s="159"/>
      <c r="Z7" s="168"/>
      <c r="AA7" s="168"/>
      <c r="AB7" s="195"/>
      <c r="AC7" s="156"/>
      <c r="AD7" s="199"/>
      <c r="AE7" s="168"/>
      <c r="AF7" s="166"/>
      <c r="AG7" s="22"/>
      <c r="AH7" s="168"/>
      <c r="AI7" s="168"/>
    </row>
    <row r="8" spans="1:35" s="18" customFormat="1" ht="15" customHeight="1">
      <c r="A8" s="171"/>
      <c r="B8" s="174"/>
      <c r="C8" s="23">
        <v>1</v>
      </c>
      <c r="D8" s="23">
        <v>2</v>
      </c>
      <c r="E8" s="23">
        <v>3</v>
      </c>
      <c r="F8" s="23"/>
      <c r="G8" s="23">
        <v>4</v>
      </c>
      <c r="H8" s="23">
        <v>5</v>
      </c>
      <c r="I8" s="23">
        <v>6</v>
      </c>
      <c r="J8" s="23"/>
      <c r="K8" s="23">
        <v>7</v>
      </c>
      <c r="L8" s="23">
        <v>8</v>
      </c>
      <c r="M8" s="23" t="s">
        <v>46</v>
      </c>
      <c r="N8" s="23">
        <v>9</v>
      </c>
      <c r="O8" s="23"/>
      <c r="P8" s="23">
        <v>10</v>
      </c>
      <c r="Q8" s="23">
        <v>11</v>
      </c>
      <c r="R8" s="23" t="s">
        <v>47</v>
      </c>
      <c r="S8" s="23">
        <v>12</v>
      </c>
      <c r="T8" s="23"/>
      <c r="U8" s="23">
        <v>13</v>
      </c>
      <c r="V8" s="29">
        <v>14</v>
      </c>
      <c r="W8" s="30">
        <v>15</v>
      </c>
      <c r="X8" s="29">
        <v>16</v>
      </c>
      <c r="Y8" s="29"/>
      <c r="Z8" s="23">
        <v>17</v>
      </c>
      <c r="AA8" s="23">
        <v>18</v>
      </c>
      <c r="AB8" s="23">
        <v>19</v>
      </c>
      <c r="AC8" s="23"/>
      <c r="AD8" s="23">
        <v>20</v>
      </c>
      <c r="AE8" s="23">
        <v>21</v>
      </c>
      <c r="AF8" s="23">
        <v>22</v>
      </c>
      <c r="AG8" s="23">
        <v>23</v>
      </c>
      <c r="AH8" s="23">
        <v>23</v>
      </c>
      <c r="AI8" s="23">
        <v>24</v>
      </c>
    </row>
    <row r="9" spans="1:35" ht="3" customHeight="1">
      <c r="A9" s="83"/>
      <c r="B9" s="84"/>
      <c r="C9" s="85"/>
      <c r="D9" s="85"/>
      <c r="E9" s="85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7"/>
      <c r="W9" s="88"/>
      <c r="X9" s="87"/>
      <c r="Y9" s="87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18" customFormat="1" ht="24.95" customHeight="1">
      <c r="A10" s="139">
        <v>1</v>
      </c>
      <c r="B10" s="24" t="s">
        <v>20</v>
      </c>
      <c r="C10" s="141">
        <v>2089</v>
      </c>
      <c r="D10" s="142">
        <v>2296</v>
      </c>
      <c r="E10" s="142">
        <v>38</v>
      </c>
      <c r="F10" s="141"/>
      <c r="G10" s="141">
        <v>98</v>
      </c>
      <c r="H10" s="142">
        <v>106</v>
      </c>
      <c r="I10" s="141">
        <v>0</v>
      </c>
      <c r="J10" s="141"/>
      <c r="K10" s="141">
        <v>149</v>
      </c>
      <c r="L10" s="142">
        <v>154</v>
      </c>
      <c r="M10" s="142">
        <v>53</v>
      </c>
      <c r="N10" s="142">
        <v>3</v>
      </c>
      <c r="O10" s="141"/>
      <c r="P10" s="141">
        <v>23</v>
      </c>
      <c r="Q10" s="142">
        <v>23</v>
      </c>
      <c r="R10" s="142">
        <v>2</v>
      </c>
      <c r="S10" s="142">
        <v>0</v>
      </c>
      <c r="T10" s="141"/>
      <c r="U10" s="141">
        <v>20</v>
      </c>
      <c r="V10" s="141">
        <v>15</v>
      </c>
      <c r="W10" s="141">
        <v>10</v>
      </c>
      <c r="X10" s="141">
        <v>0</v>
      </c>
      <c r="Y10" s="141"/>
      <c r="Z10" s="141">
        <v>1798</v>
      </c>
      <c r="AA10" s="141">
        <v>1779</v>
      </c>
      <c r="AB10" s="141">
        <v>35</v>
      </c>
      <c r="AC10" s="141"/>
      <c r="AD10" s="141">
        <v>76</v>
      </c>
      <c r="AE10" s="141">
        <v>78</v>
      </c>
      <c r="AF10" s="141">
        <v>0</v>
      </c>
      <c r="AG10" s="141"/>
      <c r="AH10" s="141">
        <v>21</v>
      </c>
      <c r="AI10" s="142">
        <v>156</v>
      </c>
    </row>
    <row r="11" spans="1:35" s="18" customFormat="1" ht="24.95" customHeight="1">
      <c r="A11" s="139">
        <v>2</v>
      </c>
      <c r="B11" s="24" t="s">
        <v>2</v>
      </c>
      <c r="C11" s="141">
        <v>1298</v>
      </c>
      <c r="D11" s="142">
        <v>1542</v>
      </c>
      <c r="E11" s="142">
        <v>26</v>
      </c>
      <c r="F11" s="141"/>
      <c r="G11" s="141">
        <v>109</v>
      </c>
      <c r="H11" s="142">
        <v>115</v>
      </c>
      <c r="I11" s="141">
        <v>0</v>
      </c>
      <c r="J11" s="141"/>
      <c r="K11" s="141">
        <v>101</v>
      </c>
      <c r="L11" s="142">
        <v>139</v>
      </c>
      <c r="M11" s="142">
        <v>42</v>
      </c>
      <c r="N11" s="142">
        <v>0</v>
      </c>
      <c r="O11" s="141"/>
      <c r="P11" s="141">
        <v>17</v>
      </c>
      <c r="Q11" s="142">
        <v>16</v>
      </c>
      <c r="R11" s="142">
        <v>0</v>
      </c>
      <c r="S11" s="142">
        <v>0</v>
      </c>
      <c r="T11" s="141"/>
      <c r="U11" s="141">
        <v>14</v>
      </c>
      <c r="V11" s="141">
        <v>8</v>
      </c>
      <c r="W11" s="141">
        <v>8</v>
      </c>
      <c r="X11" s="141">
        <v>0</v>
      </c>
      <c r="Y11" s="141"/>
      <c r="Z11" s="141">
        <v>1039</v>
      </c>
      <c r="AA11" s="141">
        <v>1076</v>
      </c>
      <c r="AB11" s="141">
        <v>24</v>
      </c>
      <c r="AC11" s="141"/>
      <c r="AD11" s="141">
        <v>80</v>
      </c>
      <c r="AE11" s="141">
        <v>81</v>
      </c>
      <c r="AF11" s="141">
        <v>2</v>
      </c>
      <c r="AG11" s="141"/>
      <c r="AH11" s="141">
        <v>32</v>
      </c>
      <c r="AI11" s="142">
        <v>115</v>
      </c>
    </row>
    <row r="12" spans="1:35" s="18" customFormat="1" ht="24.95" customHeight="1">
      <c r="A12" s="139">
        <v>3</v>
      </c>
      <c r="B12" s="24" t="s">
        <v>3</v>
      </c>
      <c r="C12" s="141">
        <v>6590</v>
      </c>
      <c r="D12" s="142">
        <v>7334</v>
      </c>
      <c r="E12" s="142">
        <v>65</v>
      </c>
      <c r="F12" s="141"/>
      <c r="G12" s="141">
        <v>220</v>
      </c>
      <c r="H12" s="142">
        <v>228</v>
      </c>
      <c r="I12" s="141">
        <v>0</v>
      </c>
      <c r="J12" s="141"/>
      <c r="K12" s="141">
        <v>335</v>
      </c>
      <c r="L12" s="142">
        <v>402</v>
      </c>
      <c r="M12" s="142">
        <v>105</v>
      </c>
      <c r="N12" s="142">
        <v>1</v>
      </c>
      <c r="O12" s="141"/>
      <c r="P12" s="141">
        <v>25</v>
      </c>
      <c r="Q12" s="142">
        <v>21</v>
      </c>
      <c r="R12" s="142">
        <v>3</v>
      </c>
      <c r="S12" s="142">
        <v>0</v>
      </c>
      <c r="T12" s="141"/>
      <c r="U12" s="141">
        <v>51</v>
      </c>
      <c r="V12" s="141">
        <v>43</v>
      </c>
      <c r="W12" s="141">
        <v>38</v>
      </c>
      <c r="X12" s="141">
        <v>1</v>
      </c>
      <c r="Y12" s="141"/>
      <c r="Z12" s="141">
        <v>5944</v>
      </c>
      <c r="AA12" s="141">
        <v>6156</v>
      </c>
      <c r="AB12" s="141">
        <v>63</v>
      </c>
      <c r="AC12" s="141"/>
      <c r="AD12" s="141">
        <v>277</v>
      </c>
      <c r="AE12" s="141">
        <v>323</v>
      </c>
      <c r="AF12" s="141">
        <v>1</v>
      </c>
      <c r="AG12" s="141"/>
      <c r="AH12" s="141">
        <v>66</v>
      </c>
      <c r="AI12" s="142">
        <v>204</v>
      </c>
    </row>
    <row r="13" spans="1:35" s="18" customFormat="1" ht="24.95" customHeight="1">
      <c r="A13" s="139">
        <v>4</v>
      </c>
      <c r="B13" s="24" t="s">
        <v>21</v>
      </c>
      <c r="C13" s="141">
        <v>3328</v>
      </c>
      <c r="D13" s="142">
        <v>3629</v>
      </c>
      <c r="E13" s="142">
        <v>61</v>
      </c>
      <c r="F13" s="141"/>
      <c r="G13" s="141">
        <v>94</v>
      </c>
      <c r="H13" s="142">
        <v>109</v>
      </c>
      <c r="I13" s="141">
        <v>0</v>
      </c>
      <c r="J13" s="141"/>
      <c r="K13" s="141">
        <v>396</v>
      </c>
      <c r="L13" s="142">
        <v>467</v>
      </c>
      <c r="M13" s="142">
        <v>90</v>
      </c>
      <c r="N13" s="142">
        <v>1</v>
      </c>
      <c r="O13" s="141"/>
      <c r="P13" s="141">
        <v>43</v>
      </c>
      <c r="Q13" s="142">
        <v>42</v>
      </c>
      <c r="R13" s="142">
        <v>0</v>
      </c>
      <c r="S13" s="142">
        <v>0</v>
      </c>
      <c r="T13" s="141"/>
      <c r="U13" s="141">
        <v>42</v>
      </c>
      <c r="V13" s="141">
        <v>33</v>
      </c>
      <c r="W13" s="141">
        <v>7</v>
      </c>
      <c r="X13" s="141">
        <v>2</v>
      </c>
      <c r="Y13" s="141"/>
      <c r="Z13" s="141">
        <v>2716</v>
      </c>
      <c r="AA13" s="141">
        <v>2635</v>
      </c>
      <c r="AB13" s="141">
        <v>60</v>
      </c>
      <c r="AC13" s="141"/>
      <c r="AD13" s="141">
        <v>365</v>
      </c>
      <c r="AE13" s="141">
        <v>323</v>
      </c>
      <c r="AF13" s="141">
        <v>0</v>
      </c>
      <c r="AG13" s="141"/>
      <c r="AH13" s="141">
        <v>79</v>
      </c>
      <c r="AI13" s="142">
        <v>53</v>
      </c>
    </row>
    <row r="14" spans="1:35" s="18" customFormat="1" ht="24.95" customHeight="1">
      <c r="A14" s="139">
        <v>5</v>
      </c>
      <c r="B14" s="24" t="s">
        <v>4</v>
      </c>
      <c r="C14" s="141">
        <v>2069</v>
      </c>
      <c r="D14" s="142">
        <v>2188</v>
      </c>
      <c r="E14" s="142">
        <v>38</v>
      </c>
      <c r="F14" s="141"/>
      <c r="G14" s="141">
        <v>97</v>
      </c>
      <c r="H14" s="142">
        <v>88</v>
      </c>
      <c r="I14" s="141">
        <v>0</v>
      </c>
      <c r="J14" s="141"/>
      <c r="K14" s="141">
        <v>201</v>
      </c>
      <c r="L14" s="142">
        <v>238</v>
      </c>
      <c r="M14" s="142">
        <v>87</v>
      </c>
      <c r="N14" s="142">
        <v>3</v>
      </c>
      <c r="O14" s="141"/>
      <c r="P14" s="141">
        <v>18</v>
      </c>
      <c r="Q14" s="142">
        <v>19</v>
      </c>
      <c r="R14" s="142">
        <v>0</v>
      </c>
      <c r="S14" s="142">
        <v>0</v>
      </c>
      <c r="T14" s="141"/>
      <c r="U14" s="141">
        <v>28</v>
      </c>
      <c r="V14" s="141">
        <v>24</v>
      </c>
      <c r="W14" s="141">
        <v>24</v>
      </c>
      <c r="X14" s="141">
        <v>1</v>
      </c>
      <c r="Y14" s="141"/>
      <c r="Z14" s="141">
        <v>1721</v>
      </c>
      <c r="AA14" s="141">
        <v>1568</v>
      </c>
      <c r="AB14" s="141">
        <v>34</v>
      </c>
      <c r="AC14" s="141"/>
      <c r="AD14" s="141">
        <v>132</v>
      </c>
      <c r="AE14" s="141">
        <v>149</v>
      </c>
      <c r="AF14" s="141">
        <v>1</v>
      </c>
      <c r="AG14" s="141"/>
      <c r="AH14" s="141">
        <v>32</v>
      </c>
      <c r="AI14" s="142">
        <v>126</v>
      </c>
    </row>
    <row r="15" spans="1:35" s="18" customFormat="1" ht="24.95" customHeight="1">
      <c r="A15" s="139">
        <v>6</v>
      </c>
      <c r="B15" s="24" t="s">
        <v>5</v>
      </c>
      <c r="C15" s="141">
        <v>1722</v>
      </c>
      <c r="D15" s="142">
        <v>1879</v>
      </c>
      <c r="E15" s="142">
        <v>64</v>
      </c>
      <c r="F15" s="141"/>
      <c r="G15" s="141">
        <v>64</v>
      </c>
      <c r="H15" s="142">
        <v>81</v>
      </c>
      <c r="I15" s="141">
        <v>0</v>
      </c>
      <c r="J15" s="141"/>
      <c r="K15" s="141">
        <v>106</v>
      </c>
      <c r="L15" s="142">
        <v>83</v>
      </c>
      <c r="M15" s="142">
        <v>20</v>
      </c>
      <c r="N15" s="142">
        <v>1</v>
      </c>
      <c r="O15" s="141"/>
      <c r="P15" s="141">
        <v>18</v>
      </c>
      <c r="Q15" s="142">
        <v>18</v>
      </c>
      <c r="R15" s="142">
        <v>0</v>
      </c>
      <c r="S15" s="142">
        <v>0</v>
      </c>
      <c r="T15" s="141"/>
      <c r="U15" s="141">
        <v>4</v>
      </c>
      <c r="V15" s="141">
        <v>2</v>
      </c>
      <c r="W15" s="141">
        <v>2</v>
      </c>
      <c r="X15" s="141">
        <v>0</v>
      </c>
      <c r="Y15" s="141"/>
      <c r="Z15" s="141">
        <v>1507</v>
      </c>
      <c r="AA15" s="141">
        <v>1528</v>
      </c>
      <c r="AB15" s="141">
        <v>63</v>
      </c>
      <c r="AC15" s="141"/>
      <c r="AD15" s="141">
        <v>44</v>
      </c>
      <c r="AE15" s="141">
        <v>75</v>
      </c>
      <c r="AF15" s="141">
        <v>0</v>
      </c>
      <c r="AG15" s="141"/>
      <c r="AH15" s="141">
        <v>27</v>
      </c>
      <c r="AI15" s="142">
        <v>94</v>
      </c>
    </row>
    <row r="16" spans="1:35" s="18" customFormat="1" ht="24.95" customHeight="1">
      <c r="A16" s="139">
        <v>7</v>
      </c>
      <c r="B16" s="24" t="s">
        <v>6</v>
      </c>
      <c r="C16" s="141">
        <v>3436</v>
      </c>
      <c r="D16" s="142">
        <v>3568</v>
      </c>
      <c r="E16" s="142">
        <v>37</v>
      </c>
      <c r="F16" s="141"/>
      <c r="G16" s="141">
        <v>116</v>
      </c>
      <c r="H16" s="142">
        <v>108</v>
      </c>
      <c r="I16" s="141">
        <v>0</v>
      </c>
      <c r="J16" s="141"/>
      <c r="K16" s="141">
        <v>177</v>
      </c>
      <c r="L16" s="142">
        <v>199</v>
      </c>
      <c r="M16" s="142">
        <v>56</v>
      </c>
      <c r="N16" s="142">
        <v>0</v>
      </c>
      <c r="O16" s="141"/>
      <c r="P16" s="141">
        <v>19</v>
      </c>
      <c r="Q16" s="142">
        <v>15</v>
      </c>
      <c r="R16" s="142">
        <v>1</v>
      </c>
      <c r="S16" s="142">
        <v>0</v>
      </c>
      <c r="T16" s="141"/>
      <c r="U16" s="141">
        <v>37</v>
      </c>
      <c r="V16" s="141">
        <v>31</v>
      </c>
      <c r="W16" s="141">
        <v>27</v>
      </c>
      <c r="X16" s="141">
        <v>1</v>
      </c>
      <c r="Y16" s="141"/>
      <c r="Z16" s="141">
        <v>3096</v>
      </c>
      <c r="AA16" s="141">
        <v>2914</v>
      </c>
      <c r="AB16" s="141">
        <v>35</v>
      </c>
      <c r="AC16" s="141"/>
      <c r="AD16" s="141">
        <v>81</v>
      </c>
      <c r="AE16" s="141">
        <v>184</v>
      </c>
      <c r="AF16" s="141">
        <v>2</v>
      </c>
      <c r="AG16" s="141"/>
      <c r="AH16" s="141">
        <v>28</v>
      </c>
      <c r="AI16" s="142">
        <v>148</v>
      </c>
    </row>
    <row r="17" spans="1:35" s="18" customFormat="1" ht="24.95" customHeight="1">
      <c r="A17" s="139">
        <v>8</v>
      </c>
      <c r="B17" s="24" t="s">
        <v>22</v>
      </c>
      <c r="C17" s="141">
        <v>729</v>
      </c>
      <c r="D17" s="142">
        <v>900</v>
      </c>
      <c r="E17" s="142">
        <v>10</v>
      </c>
      <c r="F17" s="141"/>
      <c r="G17" s="141">
        <v>91</v>
      </c>
      <c r="H17" s="142">
        <v>93</v>
      </c>
      <c r="I17" s="141">
        <v>0</v>
      </c>
      <c r="J17" s="141"/>
      <c r="K17" s="141">
        <v>111</v>
      </c>
      <c r="L17" s="142">
        <v>91</v>
      </c>
      <c r="M17" s="142">
        <v>15</v>
      </c>
      <c r="N17" s="142">
        <v>1</v>
      </c>
      <c r="O17" s="141"/>
      <c r="P17" s="141">
        <v>28</v>
      </c>
      <c r="Q17" s="142">
        <v>28</v>
      </c>
      <c r="R17" s="142">
        <v>0</v>
      </c>
      <c r="S17" s="142">
        <v>0</v>
      </c>
      <c r="T17" s="141"/>
      <c r="U17" s="141">
        <v>12</v>
      </c>
      <c r="V17" s="141">
        <v>9</v>
      </c>
      <c r="W17" s="141">
        <v>6</v>
      </c>
      <c r="X17" s="141">
        <v>0</v>
      </c>
      <c r="Y17" s="141"/>
      <c r="Z17" s="141">
        <v>492</v>
      </c>
      <c r="AA17" s="141">
        <v>564</v>
      </c>
      <c r="AB17" s="141">
        <v>9</v>
      </c>
      <c r="AC17" s="141"/>
      <c r="AD17" s="141">
        <v>71</v>
      </c>
      <c r="AE17" s="141">
        <v>84</v>
      </c>
      <c r="AF17" s="141">
        <v>0</v>
      </c>
      <c r="AG17" s="141"/>
      <c r="AH17" s="141">
        <v>7</v>
      </c>
      <c r="AI17" s="142">
        <v>40</v>
      </c>
    </row>
    <row r="18" spans="1:35" s="18" customFormat="1" ht="24.95" customHeight="1">
      <c r="A18" s="139">
        <v>9</v>
      </c>
      <c r="B18" s="24" t="s">
        <v>66</v>
      </c>
      <c r="C18" s="141">
        <v>7408</v>
      </c>
      <c r="D18" s="142">
        <v>7735</v>
      </c>
      <c r="E18" s="142">
        <v>47</v>
      </c>
      <c r="F18" s="141"/>
      <c r="G18" s="141">
        <v>434</v>
      </c>
      <c r="H18" s="142">
        <v>423</v>
      </c>
      <c r="I18" s="141">
        <v>0</v>
      </c>
      <c r="J18" s="141"/>
      <c r="K18" s="141">
        <v>615</v>
      </c>
      <c r="L18" s="142">
        <v>549</v>
      </c>
      <c r="M18" s="142">
        <v>141</v>
      </c>
      <c r="N18" s="142">
        <v>2</v>
      </c>
      <c r="O18" s="141"/>
      <c r="P18" s="141">
        <v>51</v>
      </c>
      <c r="Q18" s="142">
        <v>50</v>
      </c>
      <c r="R18" s="142">
        <v>2</v>
      </c>
      <c r="S18" s="142">
        <v>0</v>
      </c>
      <c r="T18" s="141"/>
      <c r="U18" s="141">
        <v>37</v>
      </c>
      <c r="V18" s="141">
        <v>24</v>
      </c>
      <c r="W18" s="141">
        <v>18</v>
      </c>
      <c r="X18" s="141">
        <v>0</v>
      </c>
      <c r="Y18" s="141"/>
      <c r="Z18" s="141">
        <v>6264</v>
      </c>
      <c r="AA18" s="141">
        <v>5775</v>
      </c>
      <c r="AB18" s="141">
        <v>45</v>
      </c>
      <c r="AC18" s="141"/>
      <c r="AD18" s="141">
        <v>739</v>
      </c>
      <c r="AE18" s="141">
        <v>733</v>
      </c>
      <c r="AF18" s="141">
        <v>0</v>
      </c>
      <c r="AG18" s="141"/>
      <c r="AH18" s="141">
        <v>44</v>
      </c>
      <c r="AI18" s="142">
        <v>205</v>
      </c>
    </row>
    <row r="19" spans="1:35" s="18" customFormat="1" ht="24.95" customHeight="1">
      <c r="A19" s="139">
        <v>10</v>
      </c>
      <c r="B19" s="24" t="s">
        <v>7</v>
      </c>
      <c r="C19" s="141">
        <v>2055</v>
      </c>
      <c r="D19" s="142">
        <v>2045</v>
      </c>
      <c r="E19" s="142">
        <v>36</v>
      </c>
      <c r="F19" s="141"/>
      <c r="G19" s="141">
        <v>75</v>
      </c>
      <c r="H19" s="142">
        <v>62</v>
      </c>
      <c r="I19" s="141">
        <v>0</v>
      </c>
      <c r="J19" s="141"/>
      <c r="K19" s="141">
        <v>121</v>
      </c>
      <c r="L19" s="142">
        <v>139</v>
      </c>
      <c r="M19" s="142">
        <v>54</v>
      </c>
      <c r="N19" s="142">
        <v>3</v>
      </c>
      <c r="O19" s="141"/>
      <c r="P19" s="141">
        <v>3</v>
      </c>
      <c r="Q19" s="142">
        <v>2</v>
      </c>
      <c r="R19" s="142">
        <v>0</v>
      </c>
      <c r="S19" s="142">
        <v>0</v>
      </c>
      <c r="T19" s="141"/>
      <c r="U19" s="141">
        <v>5</v>
      </c>
      <c r="V19" s="141">
        <v>5</v>
      </c>
      <c r="W19" s="141">
        <v>4</v>
      </c>
      <c r="X19" s="141">
        <v>0</v>
      </c>
      <c r="Y19" s="141"/>
      <c r="Z19" s="141">
        <v>1843</v>
      </c>
      <c r="AA19" s="141">
        <v>1603</v>
      </c>
      <c r="AB19" s="141">
        <v>33</v>
      </c>
      <c r="AC19" s="141"/>
      <c r="AD19" s="141">
        <v>100</v>
      </c>
      <c r="AE19" s="141">
        <v>73</v>
      </c>
      <c r="AF19" s="141">
        <v>0</v>
      </c>
      <c r="AG19" s="141"/>
      <c r="AH19" s="141">
        <v>13</v>
      </c>
      <c r="AI19" s="142">
        <v>166</v>
      </c>
    </row>
    <row r="20" spans="1:35" s="18" customFormat="1" ht="24.95" customHeight="1">
      <c r="A20" s="139">
        <v>11</v>
      </c>
      <c r="B20" s="24" t="s">
        <v>23</v>
      </c>
      <c r="C20" s="141">
        <v>1938</v>
      </c>
      <c r="D20" s="142">
        <v>1796</v>
      </c>
      <c r="E20" s="142">
        <v>22</v>
      </c>
      <c r="F20" s="141"/>
      <c r="G20" s="141">
        <v>41</v>
      </c>
      <c r="H20" s="142">
        <v>33</v>
      </c>
      <c r="I20" s="141">
        <v>0</v>
      </c>
      <c r="J20" s="141"/>
      <c r="K20" s="141">
        <v>89</v>
      </c>
      <c r="L20" s="142">
        <v>88</v>
      </c>
      <c r="M20" s="142">
        <v>34</v>
      </c>
      <c r="N20" s="142">
        <v>1</v>
      </c>
      <c r="O20" s="141"/>
      <c r="P20" s="141">
        <v>3</v>
      </c>
      <c r="Q20" s="142">
        <v>3</v>
      </c>
      <c r="R20" s="142">
        <v>0</v>
      </c>
      <c r="S20" s="142">
        <v>0</v>
      </c>
      <c r="T20" s="141"/>
      <c r="U20" s="141">
        <v>10</v>
      </c>
      <c r="V20" s="141">
        <v>7</v>
      </c>
      <c r="W20" s="141">
        <v>6</v>
      </c>
      <c r="X20" s="141">
        <v>0</v>
      </c>
      <c r="Y20" s="141"/>
      <c r="Z20" s="141">
        <v>1774</v>
      </c>
      <c r="AA20" s="141">
        <v>1607</v>
      </c>
      <c r="AB20" s="141">
        <v>20</v>
      </c>
      <c r="AC20" s="141"/>
      <c r="AD20" s="141">
        <v>28</v>
      </c>
      <c r="AE20" s="141">
        <v>58</v>
      </c>
      <c r="AF20" s="141">
        <v>1</v>
      </c>
      <c r="AG20" s="141"/>
      <c r="AH20" s="141">
        <v>31</v>
      </c>
      <c r="AI20" s="142">
        <v>7</v>
      </c>
    </row>
    <row r="21" spans="1:35" s="18" customFormat="1" ht="24.95" customHeight="1">
      <c r="A21" s="139">
        <v>12</v>
      </c>
      <c r="B21" s="24" t="s">
        <v>8</v>
      </c>
      <c r="C21" s="141">
        <v>2660</v>
      </c>
      <c r="D21" s="142">
        <v>3039</v>
      </c>
      <c r="E21" s="142">
        <v>32</v>
      </c>
      <c r="F21" s="141"/>
      <c r="G21" s="141">
        <v>237</v>
      </c>
      <c r="H21" s="142">
        <v>200</v>
      </c>
      <c r="I21" s="141">
        <v>0</v>
      </c>
      <c r="J21" s="141"/>
      <c r="K21" s="141">
        <v>223</v>
      </c>
      <c r="L21" s="142">
        <v>242</v>
      </c>
      <c r="M21" s="142">
        <v>82</v>
      </c>
      <c r="N21" s="142">
        <v>2</v>
      </c>
      <c r="O21" s="141"/>
      <c r="P21" s="141">
        <v>31</v>
      </c>
      <c r="Q21" s="142">
        <v>31</v>
      </c>
      <c r="R21" s="142">
        <v>1</v>
      </c>
      <c r="S21" s="142">
        <v>0</v>
      </c>
      <c r="T21" s="141"/>
      <c r="U21" s="141">
        <v>25</v>
      </c>
      <c r="V21" s="141">
        <v>20</v>
      </c>
      <c r="W21" s="141">
        <v>11</v>
      </c>
      <c r="X21" s="141">
        <v>0</v>
      </c>
      <c r="Y21" s="141"/>
      <c r="Z21" s="141">
        <v>2135</v>
      </c>
      <c r="AA21" s="141">
        <v>2093</v>
      </c>
      <c r="AB21" s="141">
        <v>28</v>
      </c>
      <c r="AC21" s="141"/>
      <c r="AD21" s="141">
        <v>277</v>
      </c>
      <c r="AE21" s="141">
        <v>320</v>
      </c>
      <c r="AF21" s="141">
        <v>2</v>
      </c>
      <c r="AG21" s="141"/>
      <c r="AH21" s="141">
        <v>34</v>
      </c>
      <c r="AI21" s="142">
        <v>153</v>
      </c>
    </row>
    <row r="22" spans="1:35" s="18" customFormat="1" ht="24.95" customHeight="1">
      <c r="A22" s="139">
        <v>13</v>
      </c>
      <c r="B22" s="24" t="s">
        <v>9</v>
      </c>
      <c r="C22" s="141">
        <v>2131</v>
      </c>
      <c r="D22" s="142">
        <v>2336</v>
      </c>
      <c r="E22" s="142">
        <v>41</v>
      </c>
      <c r="F22" s="141"/>
      <c r="G22" s="141">
        <v>86</v>
      </c>
      <c r="H22" s="142">
        <v>90</v>
      </c>
      <c r="I22" s="141">
        <v>0</v>
      </c>
      <c r="J22" s="141"/>
      <c r="K22" s="141">
        <v>161</v>
      </c>
      <c r="L22" s="142">
        <v>147</v>
      </c>
      <c r="M22" s="142">
        <v>42</v>
      </c>
      <c r="N22" s="142">
        <v>1</v>
      </c>
      <c r="O22" s="141"/>
      <c r="P22" s="141">
        <v>15</v>
      </c>
      <c r="Q22" s="142">
        <v>10</v>
      </c>
      <c r="R22" s="142">
        <v>0</v>
      </c>
      <c r="S22" s="142">
        <v>0</v>
      </c>
      <c r="T22" s="141"/>
      <c r="U22" s="141">
        <v>8</v>
      </c>
      <c r="V22" s="141">
        <v>8</v>
      </c>
      <c r="W22" s="141">
        <v>7</v>
      </c>
      <c r="X22" s="141">
        <v>0</v>
      </c>
      <c r="Y22" s="141"/>
      <c r="Z22" s="141">
        <v>1856</v>
      </c>
      <c r="AA22" s="141">
        <v>1897</v>
      </c>
      <c r="AB22" s="141">
        <v>40</v>
      </c>
      <c r="AC22" s="141"/>
      <c r="AD22" s="141">
        <v>110</v>
      </c>
      <c r="AE22" s="141">
        <v>159</v>
      </c>
      <c r="AF22" s="141">
        <v>0</v>
      </c>
      <c r="AG22" s="141"/>
      <c r="AH22" s="141">
        <v>13</v>
      </c>
      <c r="AI22" s="142">
        <v>33</v>
      </c>
    </row>
    <row r="23" spans="1:35" s="18" customFormat="1" ht="24.95" customHeight="1">
      <c r="A23" s="139">
        <v>14</v>
      </c>
      <c r="B23" s="24" t="s">
        <v>24</v>
      </c>
      <c r="C23" s="141">
        <v>3681</v>
      </c>
      <c r="D23" s="142">
        <v>3759</v>
      </c>
      <c r="E23" s="142">
        <v>55</v>
      </c>
      <c r="F23" s="141"/>
      <c r="G23" s="141">
        <v>183</v>
      </c>
      <c r="H23" s="142">
        <v>179</v>
      </c>
      <c r="I23" s="141">
        <v>0</v>
      </c>
      <c r="J23" s="141"/>
      <c r="K23" s="141">
        <v>225</v>
      </c>
      <c r="L23" s="142">
        <v>210</v>
      </c>
      <c r="M23" s="142">
        <v>74</v>
      </c>
      <c r="N23" s="142">
        <v>0</v>
      </c>
      <c r="O23" s="141"/>
      <c r="P23" s="141">
        <v>26</v>
      </c>
      <c r="Q23" s="142">
        <v>16</v>
      </c>
      <c r="R23" s="142">
        <v>0</v>
      </c>
      <c r="S23" s="142">
        <v>0</v>
      </c>
      <c r="T23" s="141"/>
      <c r="U23" s="141">
        <v>11</v>
      </c>
      <c r="V23" s="141">
        <v>8</v>
      </c>
      <c r="W23" s="141">
        <v>7</v>
      </c>
      <c r="X23" s="141">
        <v>0</v>
      </c>
      <c r="Y23" s="141"/>
      <c r="Z23" s="141">
        <v>3215</v>
      </c>
      <c r="AA23" s="141">
        <v>3009</v>
      </c>
      <c r="AB23" s="141">
        <v>53</v>
      </c>
      <c r="AC23" s="141"/>
      <c r="AD23" s="141">
        <v>136</v>
      </c>
      <c r="AE23" s="141">
        <v>228</v>
      </c>
      <c r="AF23" s="141">
        <v>2</v>
      </c>
      <c r="AG23" s="141"/>
      <c r="AH23" s="141">
        <v>32</v>
      </c>
      <c r="AI23" s="142">
        <v>117</v>
      </c>
    </row>
    <row r="24" spans="1:35" s="18" customFormat="1" ht="24.95" customHeight="1">
      <c r="A24" s="139">
        <v>15</v>
      </c>
      <c r="B24" s="24" t="s">
        <v>10</v>
      </c>
      <c r="C24" s="141">
        <v>2400</v>
      </c>
      <c r="D24" s="142">
        <v>2464</v>
      </c>
      <c r="E24" s="142">
        <v>25</v>
      </c>
      <c r="F24" s="141"/>
      <c r="G24" s="141">
        <v>77</v>
      </c>
      <c r="H24" s="142">
        <v>94</v>
      </c>
      <c r="I24" s="141">
        <v>0</v>
      </c>
      <c r="J24" s="141"/>
      <c r="K24" s="141">
        <v>134</v>
      </c>
      <c r="L24" s="142">
        <v>144</v>
      </c>
      <c r="M24" s="142">
        <v>30</v>
      </c>
      <c r="N24" s="142">
        <v>0</v>
      </c>
      <c r="O24" s="141"/>
      <c r="P24" s="141">
        <v>18</v>
      </c>
      <c r="Q24" s="142">
        <v>13</v>
      </c>
      <c r="R24" s="142">
        <v>0</v>
      </c>
      <c r="S24" s="142">
        <v>0</v>
      </c>
      <c r="T24" s="141"/>
      <c r="U24" s="141">
        <v>21</v>
      </c>
      <c r="V24" s="141">
        <v>17</v>
      </c>
      <c r="W24" s="141">
        <v>16</v>
      </c>
      <c r="X24" s="141">
        <v>0</v>
      </c>
      <c r="Y24" s="141"/>
      <c r="Z24" s="141">
        <v>2156</v>
      </c>
      <c r="AA24" s="141">
        <v>1970</v>
      </c>
      <c r="AB24" s="141">
        <v>25</v>
      </c>
      <c r="AC24" s="141"/>
      <c r="AD24" s="141">
        <v>104</v>
      </c>
      <c r="AE24" s="141">
        <v>99</v>
      </c>
      <c r="AF24" s="141">
        <v>0</v>
      </c>
      <c r="AG24" s="141"/>
      <c r="AH24" s="141">
        <v>15</v>
      </c>
      <c r="AI24" s="142">
        <v>144</v>
      </c>
    </row>
    <row r="25" spans="1:35" s="18" customFormat="1" ht="24.95" customHeight="1">
      <c r="A25" s="139">
        <v>16</v>
      </c>
      <c r="B25" s="24" t="s">
        <v>11</v>
      </c>
      <c r="C25" s="141">
        <v>1404</v>
      </c>
      <c r="D25" s="142">
        <v>1808</v>
      </c>
      <c r="E25" s="142">
        <v>29</v>
      </c>
      <c r="F25" s="141"/>
      <c r="G25" s="141">
        <v>91</v>
      </c>
      <c r="H25" s="142">
        <v>87</v>
      </c>
      <c r="I25" s="141">
        <v>0</v>
      </c>
      <c r="J25" s="141"/>
      <c r="K25" s="141">
        <v>150</v>
      </c>
      <c r="L25" s="142">
        <v>172</v>
      </c>
      <c r="M25" s="142">
        <v>69</v>
      </c>
      <c r="N25" s="142">
        <v>1</v>
      </c>
      <c r="O25" s="141"/>
      <c r="P25" s="141">
        <v>12</v>
      </c>
      <c r="Q25" s="142">
        <v>10</v>
      </c>
      <c r="R25" s="142">
        <v>0</v>
      </c>
      <c r="S25" s="142">
        <v>0</v>
      </c>
      <c r="T25" s="141"/>
      <c r="U25" s="141">
        <v>9</v>
      </c>
      <c r="V25" s="141">
        <v>7</v>
      </c>
      <c r="W25" s="141">
        <v>8</v>
      </c>
      <c r="X25" s="141">
        <v>1</v>
      </c>
      <c r="Y25" s="141"/>
      <c r="Z25" s="141">
        <v>1114</v>
      </c>
      <c r="AA25" s="141">
        <v>1153</v>
      </c>
      <c r="AB25" s="141">
        <v>28</v>
      </c>
      <c r="AC25" s="141"/>
      <c r="AD25" s="141">
        <v>127</v>
      </c>
      <c r="AE25" s="141">
        <v>193</v>
      </c>
      <c r="AF25" s="141">
        <v>0</v>
      </c>
      <c r="AG25" s="141"/>
      <c r="AH25" s="141">
        <v>37</v>
      </c>
      <c r="AI25" s="142">
        <v>193</v>
      </c>
    </row>
    <row r="26" spans="1:35" s="18" customFormat="1" ht="24.95" customHeight="1">
      <c r="A26" s="139">
        <v>17</v>
      </c>
      <c r="B26" s="24" t="s">
        <v>12</v>
      </c>
      <c r="C26" s="141">
        <v>1258</v>
      </c>
      <c r="D26" s="142">
        <v>1499</v>
      </c>
      <c r="E26" s="142">
        <v>27</v>
      </c>
      <c r="F26" s="141"/>
      <c r="G26" s="141">
        <v>74</v>
      </c>
      <c r="H26" s="142">
        <v>85</v>
      </c>
      <c r="I26" s="141">
        <v>0</v>
      </c>
      <c r="J26" s="141"/>
      <c r="K26" s="141">
        <v>167</v>
      </c>
      <c r="L26" s="142">
        <v>177</v>
      </c>
      <c r="M26" s="142">
        <v>53</v>
      </c>
      <c r="N26" s="142">
        <v>2</v>
      </c>
      <c r="O26" s="141"/>
      <c r="P26" s="141">
        <v>24</v>
      </c>
      <c r="Q26" s="142">
        <v>24</v>
      </c>
      <c r="R26" s="142">
        <v>1</v>
      </c>
      <c r="S26" s="142">
        <v>0</v>
      </c>
      <c r="T26" s="141"/>
      <c r="U26" s="141">
        <v>58</v>
      </c>
      <c r="V26" s="141">
        <v>43</v>
      </c>
      <c r="W26" s="141">
        <v>33</v>
      </c>
      <c r="X26" s="141">
        <v>0</v>
      </c>
      <c r="Y26" s="141"/>
      <c r="Z26" s="141">
        <v>969</v>
      </c>
      <c r="AA26" s="141">
        <v>888</v>
      </c>
      <c r="AB26" s="141">
        <v>23</v>
      </c>
      <c r="AC26" s="141"/>
      <c r="AD26" s="141">
        <v>146</v>
      </c>
      <c r="AE26" s="141">
        <v>152</v>
      </c>
      <c r="AF26" s="141">
        <v>2</v>
      </c>
      <c r="AG26" s="141"/>
      <c r="AH26" s="141">
        <v>24</v>
      </c>
      <c r="AI26" s="142">
        <v>173</v>
      </c>
    </row>
    <row r="27" spans="1:35" s="18" customFormat="1" ht="24.95" customHeight="1">
      <c r="A27" s="139">
        <v>18</v>
      </c>
      <c r="B27" s="24" t="s">
        <v>13</v>
      </c>
      <c r="C27" s="141">
        <v>801</v>
      </c>
      <c r="D27" s="142">
        <v>972</v>
      </c>
      <c r="E27" s="142">
        <v>11</v>
      </c>
      <c r="F27" s="141"/>
      <c r="G27" s="141">
        <v>61</v>
      </c>
      <c r="H27" s="142">
        <v>72</v>
      </c>
      <c r="I27" s="141">
        <v>0</v>
      </c>
      <c r="J27" s="141"/>
      <c r="K27" s="141">
        <v>104</v>
      </c>
      <c r="L27" s="142">
        <v>98</v>
      </c>
      <c r="M27" s="142">
        <v>56</v>
      </c>
      <c r="N27" s="142">
        <v>1</v>
      </c>
      <c r="O27" s="141"/>
      <c r="P27" s="141">
        <v>10</v>
      </c>
      <c r="Q27" s="142">
        <v>12</v>
      </c>
      <c r="R27" s="142">
        <v>0</v>
      </c>
      <c r="S27" s="142">
        <v>0</v>
      </c>
      <c r="T27" s="141"/>
      <c r="U27" s="141">
        <v>5</v>
      </c>
      <c r="V27" s="141">
        <v>2</v>
      </c>
      <c r="W27" s="141">
        <v>1</v>
      </c>
      <c r="X27" s="141">
        <v>1</v>
      </c>
      <c r="Y27" s="141"/>
      <c r="Z27" s="141">
        <v>623</v>
      </c>
      <c r="AA27" s="141">
        <v>586</v>
      </c>
      <c r="AB27" s="141">
        <v>10</v>
      </c>
      <c r="AC27" s="141"/>
      <c r="AD27" s="141">
        <v>80</v>
      </c>
      <c r="AE27" s="141">
        <v>87</v>
      </c>
      <c r="AF27" s="141">
        <v>0</v>
      </c>
      <c r="AG27" s="141"/>
      <c r="AH27" s="141">
        <v>3</v>
      </c>
      <c r="AI27" s="142">
        <v>117</v>
      </c>
    </row>
    <row r="28" spans="1:35" s="18" customFormat="1" ht="24.95" customHeight="1">
      <c r="A28" s="139">
        <v>19</v>
      </c>
      <c r="B28" s="24" t="s">
        <v>14</v>
      </c>
      <c r="C28" s="141">
        <v>5312</v>
      </c>
      <c r="D28" s="142">
        <v>5082</v>
      </c>
      <c r="E28" s="142">
        <v>41</v>
      </c>
      <c r="F28" s="141"/>
      <c r="G28" s="141">
        <v>242</v>
      </c>
      <c r="H28" s="142">
        <v>245</v>
      </c>
      <c r="I28" s="141">
        <v>0</v>
      </c>
      <c r="J28" s="141"/>
      <c r="K28" s="141">
        <v>246</v>
      </c>
      <c r="L28" s="142">
        <v>242</v>
      </c>
      <c r="M28" s="142">
        <v>48</v>
      </c>
      <c r="N28" s="142">
        <v>0</v>
      </c>
      <c r="O28" s="141"/>
      <c r="P28" s="141">
        <v>16</v>
      </c>
      <c r="Q28" s="142">
        <v>24</v>
      </c>
      <c r="R28" s="142">
        <v>0</v>
      </c>
      <c r="S28" s="142">
        <v>0</v>
      </c>
      <c r="T28" s="141"/>
      <c r="U28" s="141">
        <v>49</v>
      </c>
      <c r="V28" s="141">
        <v>40</v>
      </c>
      <c r="W28" s="141">
        <v>34</v>
      </c>
      <c r="X28" s="141">
        <v>4</v>
      </c>
      <c r="Y28" s="141"/>
      <c r="Z28" s="141">
        <v>4511</v>
      </c>
      <c r="AA28" s="141">
        <v>4149</v>
      </c>
      <c r="AB28" s="141">
        <v>41</v>
      </c>
      <c r="AC28" s="141"/>
      <c r="AD28" s="141">
        <v>226</v>
      </c>
      <c r="AE28" s="141">
        <v>262</v>
      </c>
      <c r="AF28" s="141">
        <v>0</v>
      </c>
      <c r="AG28" s="141"/>
      <c r="AH28" s="141">
        <v>297</v>
      </c>
      <c r="AI28" s="142">
        <v>160</v>
      </c>
    </row>
    <row r="29" spans="1:35" s="18" customFormat="1" ht="24.95" customHeight="1">
      <c r="A29" s="139">
        <v>20</v>
      </c>
      <c r="B29" s="24" t="s">
        <v>15</v>
      </c>
      <c r="C29" s="141">
        <v>1637</v>
      </c>
      <c r="D29" s="142">
        <v>1766</v>
      </c>
      <c r="E29" s="142">
        <v>9</v>
      </c>
      <c r="F29" s="141"/>
      <c r="G29" s="141">
        <v>96</v>
      </c>
      <c r="H29" s="142">
        <v>88</v>
      </c>
      <c r="I29" s="141">
        <v>0</v>
      </c>
      <c r="J29" s="141"/>
      <c r="K29" s="141">
        <v>147</v>
      </c>
      <c r="L29" s="142">
        <v>168</v>
      </c>
      <c r="M29" s="142">
        <v>60</v>
      </c>
      <c r="N29" s="142">
        <v>0</v>
      </c>
      <c r="O29" s="141"/>
      <c r="P29" s="141">
        <v>4</v>
      </c>
      <c r="Q29" s="142">
        <v>4</v>
      </c>
      <c r="R29" s="142">
        <v>0</v>
      </c>
      <c r="S29" s="142">
        <v>0</v>
      </c>
      <c r="T29" s="141"/>
      <c r="U29" s="141">
        <v>27</v>
      </c>
      <c r="V29" s="141">
        <v>19</v>
      </c>
      <c r="W29" s="141">
        <v>17</v>
      </c>
      <c r="X29" s="141">
        <v>3</v>
      </c>
      <c r="Y29" s="141"/>
      <c r="Z29" s="141">
        <v>1378</v>
      </c>
      <c r="AA29" s="141">
        <v>1250</v>
      </c>
      <c r="AB29" s="141">
        <v>9</v>
      </c>
      <c r="AC29" s="141"/>
      <c r="AD29" s="141">
        <v>108</v>
      </c>
      <c r="AE29" s="141">
        <v>116</v>
      </c>
      <c r="AF29" s="141">
        <v>0</v>
      </c>
      <c r="AG29" s="141"/>
      <c r="AH29" s="141">
        <v>12</v>
      </c>
      <c r="AI29" s="142">
        <v>140</v>
      </c>
    </row>
    <row r="30" spans="1:35" s="18" customFormat="1" ht="24.95" customHeight="1">
      <c r="A30" s="139">
        <v>21</v>
      </c>
      <c r="B30" s="24" t="s">
        <v>16</v>
      </c>
      <c r="C30" s="141">
        <v>1556</v>
      </c>
      <c r="D30" s="142">
        <v>1769</v>
      </c>
      <c r="E30" s="142">
        <v>22</v>
      </c>
      <c r="F30" s="141"/>
      <c r="G30" s="141">
        <v>122</v>
      </c>
      <c r="H30" s="142">
        <v>109</v>
      </c>
      <c r="I30" s="141">
        <v>0</v>
      </c>
      <c r="J30" s="141"/>
      <c r="K30" s="141">
        <v>141</v>
      </c>
      <c r="L30" s="142">
        <v>146</v>
      </c>
      <c r="M30" s="142">
        <v>46</v>
      </c>
      <c r="N30" s="142">
        <v>1</v>
      </c>
      <c r="O30" s="141"/>
      <c r="P30" s="141">
        <v>35</v>
      </c>
      <c r="Q30" s="142">
        <v>32</v>
      </c>
      <c r="R30" s="142">
        <v>0</v>
      </c>
      <c r="S30" s="142">
        <v>0</v>
      </c>
      <c r="T30" s="141"/>
      <c r="U30" s="141">
        <v>8</v>
      </c>
      <c r="V30" s="141">
        <v>6</v>
      </c>
      <c r="W30" s="141">
        <v>5</v>
      </c>
      <c r="X30" s="141">
        <v>0</v>
      </c>
      <c r="Y30" s="141"/>
      <c r="Z30" s="141">
        <v>1250</v>
      </c>
      <c r="AA30" s="141">
        <v>1231</v>
      </c>
      <c r="AB30" s="141">
        <v>21</v>
      </c>
      <c r="AC30" s="141"/>
      <c r="AD30" s="141">
        <v>147</v>
      </c>
      <c r="AE30" s="141">
        <v>150</v>
      </c>
      <c r="AF30" s="141">
        <v>0</v>
      </c>
      <c r="AG30" s="141"/>
      <c r="AH30" s="141">
        <v>8</v>
      </c>
      <c r="AI30" s="142">
        <v>101</v>
      </c>
    </row>
    <row r="31" spans="1:35" s="18" customFormat="1" ht="24.95" customHeight="1">
      <c r="A31" s="139">
        <v>22</v>
      </c>
      <c r="B31" s="24" t="s">
        <v>17</v>
      </c>
      <c r="C31" s="141">
        <v>1605</v>
      </c>
      <c r="D31" s="142">
        <v>1709</v>
      </c>
      <c r="E31" s="142">
        <v>10</v>
      </c>
      <c r="F31" s="141"/>
      <c r="G31" s="141">
        <v>88</v>
      </c>
      <c r="H31" s="142">
        <v>79</v>
      </c>
      <c r="I31" s="141">
        <v>0</v>
      </c>
      <c r="J31" s="141"/>
      <c r="K31" s="141">
        <v>88</v>
      </c>
      <c r="L31" s="142">
        <v>77</v>
      </c>
      <c r="M31" s="142">
        <v>25</v>
      </c>
      <c r="N31" s="142">
        <v>0</v>
      </c>
      <c r="O31" s="141"/>
      <c r="P31" s="141">
        <v>6</v>
      </c>
      <c r="Q31" s="142">
        <v>9</v>
      </c>
      <c r="R31" s="142">
        <v>0</v>
      </c>
      <c r="S31" s="142">
        <v>0</v>
      </c>
      <c r="T31" s="141"/>
      <c r="U31" s="141">
        <v>7</v>
      </c>
      <c r="V31" s="141">
        <v>5</v>
      </c>
      <c r="W31" s="141">
        <v>3</v>
      </c>
      <c r="X31" s="141">
        <v>0</v>
      </c>
      <c r="Y31" s="141"/>
      <c r="Z31" s="141">
        <v>1395</v>
      </c>
      <c r="AA31" s="141">
        <v>1275</v>
      </c>
      <c r="AB31" s="141">
        <v>9</v>
      </c>
      <c r="AC31" s="141"/>
      <c r="AD31" s="141">
        <v>109</v>
      </c>
      <c r="AE31" s="141">
        <v>135</v>
      </c>
      <c r="AF31" s="141">
        <v>1</v>
      </c>
      <c r="AG31" s="141"/>
      <c r="AH31" s="141">
        <v>28</v>
      </c>
      <c r="AI31" s="142">
        <v>134</v>
      </c>
    </row>
    <row r="32" spans="1:35" s="18" customFormat="1" ht="24.95" customHeight="1">
      <c r="A32" s="139">
        <v>23</v>
      </c>
      <c r="B32" s="140" t="s">
        <v>19</v>
      </c>
      <c r="C32" s="141">
        <v>883</v>
      </c>
      <c r="D32" s="142">
        <v>974</v>
      </c>
      <c r="E32" s="142">
        <v>16</v>
      </c>
      <c r="F32" s="141"/>
      <c r="G32" s="141">
        <v>80</v>
      </c>
      <c r="H32" s="142">
        <v>85</v>
      </c>
      <c r="I32" s="141">
        <v>0</v>
      </c>
      <c r="J32" s="141"/>
      <c r="K32" s="141">
        <v>65</v>
      </c>
      <c r="L32" s="142">
        <v>77</v>
      </c>
      <c r="M32" s="142">
        <v>27</v>
      </c>
      <c r="N32" s="142">
        <v>1</v>
      </c>
      <c r="O32" s="141"/>
      <c r="P32" s="141">
        <v>19</v>
      </c>
      <c r="Q32" s="142">
        <v>21</v>
      </c>
      <c r="R32" s="142">
        <v>0</v>
      </c>
      <c r="S32" s="142">
        <v>0</v>
      </c>
      <c r="T32" s="141"/>
      <c r="U32" s="141">
        <v>15</v>
      </c>
      <c r="V32" s="141">
        <v>13</v>
      </c>
      <c r="W32" s="141">
        <v>7</v>
      </c>
      <c r="X32" s="141">
        <v>0</v>
      </c>
      <c r="Y32" s="141"/>
      <c r="Z32" s="141">
        <v>705</v>
      </c>
      <c r="AA32" s="141">
        <v>658</v>
      </c>
      <c r="AB32" s="141">
        <v>15</v>
      </c>
      <c r="AC32" s="141"/>
      <c r="AD32" s="141">
        <v>89</v>
      </c>
      <c r="AE32" s="141">
        <v>91</v>
      </c>
      <c r="AF32" s="141">
        <v>0</v>
      </c>
      <c r="AG32" s="141"/>
      <c r="AH32" s="141">
        <v>14</v>
      </c>
      <c r="AI32" s="142">
        <v>42</v>
      </c>
    </row>
    <row r="33" spans="1:35" s="18" customFormat="1" ht="24.95" customHeight="1">
      <c r="A33" s="139">
        <v>24</v>
      </c>
      <c r="B33" s="140" t="s">
        <v>18</v>
      </c>
      <c r="C33" s="141">
        <v>1316</v>
      </c>
      <c r="D33" s="142">
        <v>1621</v>
      </c>
      <c r="E33" s="142">
        <v>7</v>
      </c>
      <c r="F33" s="141"/>
      <c r="G33" s="141">
        <v>99</v>
      </c>
      <c r="H33" s="142">
        <v>95</v>
      </c>
      <c r="I33" s="141">
        <v>0</v>
      </c>
      <c r="J33" s="141"/>
      <c r="K33" s="141">
        <v>132</v>
      </c>
      <c r="L33" s="142">
        <v>131</v>
      </c>
      <c r="M33" s="142">
        <v>30</v>
      </c>
      <c r="N33" s="142">
        <v>2</v>
      </c>
      <c r="O33" s="141"/>
      <c r="P33" s="141">
        <v>8</v>
      </c>
      <c r="Q33" s="142">
        <v>20</v>
      </c>
      <c r="R33" s="142">
        <v>0</v>
      </c>
      <c r="S33" s="142">
        <v>0</v>
      </c>
      <c r="T33" s="141"/>
      <c r="U33" s="141">
        <v>9</v>
      </c>
      <c r="V33" s="141">
        <v>5</v>
      </c>
      <c r="W33" s="141">
        <v>5</v>
      </c>
      <c r="X33" s="141">
        <v>1</v>
      </c>
      <c r="Y33" s="141"/>
      <c r="Z33" s="141">
        <v>1060</v>
      </c>
      <c r="AA33" s="141">
        <v>1134</v>
      </c>
      <c r="AB33" s="141">
        <v>5</v>
      </c>
      <c r="AC33" s="141"/>
      <c r="AD33" s="141">
        <v>128</v>
      </c>
      <c r="AE33" s="141">
        <v>143</v>
      </c>
      <c r="AF33" s="141">
        <v>0</v>
      </c>
      <c r="AG33" s="141"/>
      <c r="AH33" s="141">
        <v>17</v>
      </c>
      <c r="AI33" s="142">
        <v>98</v>
      </c>
    </row>
    <row r="34" spans="1:35" s="18" customFormat="1" ht="2.25" customHeight="1">
      <c r="A34" s="132"/>
      <c r="B34" s="133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26"/>
      <c r="R34" s="26"/>
      <c r="S34" s="134"/>
      <c r="T34" s="134"/>
      <c r="U34" s="134"/>
      <c r="V34" s="134"/>
      <c r="W34" s="134"/>
      <c r="X34" s="134"/>
      <c r="Y34" s="134"/>
      <c r="Z34" s="134"/>
      <c r="AA34" s="141"/>
      <c r="AB34" s="134"/>
      <c r="AC34" s="134"/>
      <c r="AD34" s="134"/>
      <c r="AE34" s="134"/>
      <c r="AF34" s="134"/>
      <c r="AG34" s="134"/>
      <c r="AH34" s="134"/>
      <c r="AI34" s="134"/>
    </row>
    <row r="35" spans="1:35" s="18" customFormat="1" ht="34.5" customHeight="1">
      <c r="A35" s="192" t="s">
        <v>40</v>
      </c>
      <c r="B35" s="193"/>
      <c r="C35" s="25">
        <v>59306</v>
      </c>
      <c r="D35" s="25">
        <v>63710</v>
      </c>
      <c r="E35" s="25">
        <v>769</v>
      </c>
      <c r="F35" s="25">
        <v>0</v>
      </c>
      <c r="G35" s="25">
        <v>2975</v>
      </c>
      <c r="H35" s="25">
        <v>2954</v>
      </c>
      <c r="I35" s="25">
        <v>0</v>
      </c>
      <c r="J35" s="25">
        <v>0</v>
      </c>
      <c r="K35" s="25">
        <v>4384</v>
      </c>
      <c r="L35" s="25">
        <v>4580</v>
      </c>
      <c r="M35" s="25">
        <v>1339</v>
      </c>
      <c r="N35" s="25">
        <v>27</v>
      </c>
      <c r="O35" s="25">
        <v>0</v>
      </c>
      <c r="P35" s="25">
        <v>472</v>
      </c>
      <c r="Q35" s="25">
        <v>463</v>
      </c>
      <c r="R35" s="25">
        <v>10</v>
      </c>
      <c r="S35" s="25">
        <v>0</v>
      </c>
      <c r="T35" s="25">
        <v>0</v>
      </c>
      <c r="U35" s="25">
        <v>512</v>
      </c>
      <c r="V35" s="25">
        <v>394</v>
      </c>
      <c r="W35" s="25">
        <v>304</v>
      </c>
      <c r="X35" s="25">
        <v>15</v>
      </c>
      <c r="Y35" s="25">
        <v>0</v>
      </c>
      <c r="Z35" s="25">
        <v>50561</v>
      </c>
      <c r="AA35" s="25">
        <v>48498</v>
      </c>
      <c r="AB35" s="25">
        <v>728</v>
      </c>
      <c r="AC35" s="25">
        <v>0</v>
      </c>
      <c r="AD35" s="25">
        <v>3780</v>
      </c>
      <c r="AE35" s="25">
        <v>4296</v>
      </c>
      <c r="AF35" s="25">
        <v>14</v>
      </c>
      <c r="AG35" s="25">
        <v>0</v>
      </c>
      <c r="AH35" s="25">
        <v>914</v>
      </c>
      <c r="AI35" s="25">
        <v>2919</v>
      </c>
    </row>
    <row r="36" spans="1:35" ht="21" customHeight="1">
      <c r="A36" s="46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5"/>
      <c r="S36" s="55"/>
      <c r="T36" s="55"/>
      <c r="U36" s="55"/>
      <c r="V36" s="55"/>
      <c r="W36" s="55"/>
      <c r="X36" s="55"/>
      <c r="Y36" s="55"/>
      <c r="Z36" s="56"/>
      <c r="AA36" s="56"/>
      <c r="AB36" s="55"/>
      <c r="AC36" s="55"/>
      <c r="AD36" s="55"/>
      <c r="AE36" s="55"/>
      <c r="AF36" s="55"/>
      <c r="AG36" s="55"/>
      <c r="AH36" s="55"/>
      <c r="AI36" s="55"/>
    </row>
    <row r="37" spans="1:35" ht="21.75" customHeight="1">
      <c r="A37" s="42"/>
      <c r="B37" s="43"/>
      <c r="C37" s="43"/>
      <c r="D37" s="43"/>
      <c r="E37" s="44"/>
      <c r="F37" s="40"/>
      <c r="G37" s="40"/>
      <c r="H37" s="40"/>
      <c r="I37" s="40"/>
      <c r="J37" s="40"/>
      <c r="V37" s="40"/>
      <c r="W37" s="40"/>
      <c r="X37" s="28"/>
    </row>
    <row r="38" spans="1:35" ht="15.75" customHeight="1">
      <c r="A38" s="42"/>
      <c r="B38" s="43"/>
      <c r="C38" s="43"/>
      <c r="D38" s="43"/>
      <c r="E38" s="44"/>
      <c r="F38" s="40"/>
      <c r="G38" s="40"/>
      <c r="H38" s="40"/>
      <c r="I38" s="40"/>
      <c r="J38" s="40"/>
    </row>
    <row r="39" spans="1:35" ht="15.75" customHeight="1">
      <c r="A39" s="42"/>
      <c r="B39" s="43"/>
      <c r="C39" s="43"/>
      <c r="D39" s="43"/>
      <c r="E39" s="44"/>
      <c r="F39" s="40"/>
      <c r="G39" s="40"/>
      <c r="H39" s="40"/>
      <c r="I39" s="40"/>
      <c r="J39" s="40"/>
    </row>
    <row r="40" spans="1:35" ht="17.25" customHeight="1">
      <c r="A40" s="42"/>
      <c r="B40" s="43"/>
      <c r="C40" s="43"/>
      <c r="D40" s="43"/>
      <c r="E40" s="44"/>
      <c r="F40" s="40"/>
      <c r="G40" s="40"/>
      <c r="H40" s="40"/>
      <c r="I40" s="40"/>
      <c r="J40" s="40"/>
      <c r="K40" s="81"/>
      <c r="L40" s="81"/>
      <c r="N40" s="81"/>
      <c r="O40" s="81"/>
      <c r="Z40" s="42"/>
    </row>
    <row r="41" spans="1:35" ht="18.75">
      <c r="A41" s="17"/>
      <c r="B41" s="43"/>
      <c r="C41" s="43"/>
      <c r="D41" s="43"/>
      <c r="E41" s="44"/>
      <c r="F41" s="40"/>
      <c r="G41" s="40"/>
      <c r="H41" s="40"/>
      <c r="I41" s="40"/>
      <c r="J41" s="40"/>
      <c r="M41" s="39"/>
    </row>
    <row r="42" spans="1:35" ht="15.75">
      <c r="A42" s="45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35">
      <c r="A43" s="9"/>
      <c r="B43" s="9"/>
    </row>
    <row r="44" spans="1:35">
      <c r="A44" s="9"/>
      <c r="B44" s="9"/>
    </row>
    <row r="45" spans="1:35">
      <c r="A45" s="9"/>
      <c r="B45" s="9"/>
    </row>
    <row r="46" spans="1:35">
      <c r="A46" s="9"/>
      <c r="B46" s="9"/>
    </row>
    <row r="47" spans="1:35">
      <c r="A47" s="9"/>
      <c r="B47" s="9"/>
    </row>
    <row r="48" spans="1:35">
      <c r="A48" s="9"/>
      <c r="B48" s="9"/>
    </row>
    <row r="49" spans="1:2">
      <c r="A49" s="9"/>
      <c r="B49" s="9"/>
    </row>
    <row r="50" spans="1:2">
      <c r="A50" s="9"/>
      <c r="B50" s="9"/>
    </row>
    <row r="51" spans="1:2">
      <c r="A51" s="9"/>
      <c r="B51" s="9"/>
    </row>
    <row r="52" spans="1:2">
      <c r="A52" s="9"/>
      <c r="B52" s="9"/>
    </row>
    <row r="53" spans="1:2">
      <c r="A53" s="9"/>
      <c r="B53" s="9"/>
    </row>
    <row r="54" spans="1:2">
      <c r="A54" s="9"/>
      <c r="B54" s="9"/>
    </row>
    <row r="55" spans="1:2">
      <c r="A55" s="9"/>
      <c r="B55" s="9"/>
    </row>
    <row r="56" spans="1:2">
      <c r="A56" s="9"/>
      <c r="B56" s="9"/>
    </row>
    <row r="57" spans="1:2">
      <c r="A57" s="9"/>
      <c r="B57" s="9"/>
    </row>
    <row r="58" spans="1:2">
      <c r="A58" s="9"/>
      <c r="B58" s="9"/>
    </row>
    <row r="59" spans="1:2">
      <c r="A59" s="9"/>
      <c r="B59" s="9"/>
    </row>
    <row r="60" spans="1:2">
      <c r="A60" s="9"/>
      <c r="B60" s="9"/>
    </row>
    <row r="61" spans="1:2">
      <c r="A61" s="9"/>
      <c r="B61" s="9"/>
    </row>
    <row r="62" spans="1:2">
      <c r="A62" s="9"/>
      <c r="B62" s="9"/>
    </row>
    <row r="63" spans="1:2">
      <c r="A63" s="9"/>
      <c r="B63" s="9"/>
    </row>
    <row r="64" spans="1:2">
      <c r="A64" s="9"/>
      <c r="B64" s="9"/>
    </row>
    <row r="65" spans="1:2">
      <c r="A65" s="9"/>
      <c r="B65" s="9"/>
    </row>
    <row r="66" spans="1:2">
      <c r="A66" s="9"/>
      <c r="B66" s="9"/>
    </row>
    <row r="67" spans="1:2">
      <c r="A67" s="9"/>
      <c r="B67" s="9"/>
    </row>
    <row r="68" spans="1:2">
      <c r="A68" s="9"/>
      <c r="B68" s="9"/>
    </row>
    <row r="69" spans="1:2">
      <c r="A69" s="9"/>
      <c r="B69" s="9"/>
    </row>
    <row r="70" spans="1:2">
      <c r="A70" s="9"/>
      <c r="B70" s="9"/>
    </row>
    <row r="71" spans="1:2">
      <c r="A71" s="9"/>
      <c r="B71" s="9"/>
    </row>
    <row r="72" spans="1:2">
      <c r="A72" s="9"/>
      <c r="B72" s="9"/>
    </row>
    <row r="73" spans="1:2">
      <c r="A73" s="9"/>
      <c r="B73" s="9"/>
    </row>
    <row r="74" spans="1:2">
      <c r="A74" s="9"/>
      <c r="B74" s="9"/>
    </row>
    <row r="75" spans="1:2">
      <c r="A75" s="9"/>
      <c r="B75" s="9"/>
    </row>
    <row r="76" spans="1:2">
      <c r="A76" s="9"/>
      <c r="B76" s="9"/>
    </row>
    <row r="77" spans="1:2">
      <c r="A77" s="9"/>
      <c r="B77" s="9"/>
    </row>
    <row r="78" spans="1:2">
      <c r="A78" s="9"/>
      <c r="B78" s="9"/>
    </row>
    <row r="79" spans="1:2">
      <c r="A79" s="9"/>
      <c r="B79" s="9"/>
    </row>
    <row r="80" spans="1:2">
      <c r="A80" s="9"/>
      <c r="B80" s="9"/>
    </row>
    <row r="81" spans="1:2">
      <c r="A81" s="9"/>
      <c r="B81" s="9"/>
    </row>
    <row r="82" spans="1:2">
      <c r="A82" s="9"/>
      <c r="B82" s="9"/>
    </row>
    <row r="83" spans="1:2">
      <c r="A83" s="9"/>
      <c r="B83" s="9"/>
    </row>
    <row r="84" spans="1:2">
      <c r="A84" s="9"/>
      <c r="B84" s="9"/>
    </row>
    <row r="85" spans="1:2">
      <c r="A85" s="9"/>
      <c r="B85" s="9"/>
    </row>
    <row r="86" spans="1:2">
      <c r="A86" s="9"/>
      <c r="B86" s="9"/>
    </row>
    <row r="87" spans="1:2">
      <c r="A87" s="9"/>
      <c r="B87" s="9"/>
    </row>
    <row r="88" spans="1:2">
      <c r="A88" s="9"/>
      <c r="B88" s="9"/>
    </row>
    <row r="89" spans="1:2">
      <c r="A89" s="9"/>
      <c r="B89" s="9"/>
    </row>
    <row r="90" spans="1:2">
      <c r="A90" s="9"/>
      <c r="B90" s="9"/>
    </row>
    <row r="91" spans="1:2">
      <c r="A91" s="9"/>
      <c r="B91" s="9"/>
    </row>
    <row r="92" spans="1:2">
      <c r="A92" s="9"/>
      <c r="B92" s="9"/>
    </row>
    <row r="93" spans="1:2">
      <c r="A93" s="9"/>
      <c r="B93" s="9"/>
    </row>
    <row r="94" spans="1:2">
      <c r="A94" s="9"/>
      <c r="B94" s="9"/>
    </row>
    <row r="95" spans="1:2">
      <c r="A95" s="9"/>
      <c r="B95" s="9"/>
    </row>
    <row r="96" spans="1:2">
      <c r="A96" s="9"/>
      <c r="B96" s="9"/>
    </row>
    <row r="97" spans="1:2">
      <c r="A97" s="9"/>
      <c r="B97" s="9"/>
    </row>
    <row r="98" spans="1:2">
      <c r="A98" s="9"/>
      <c r="B98" s="9"/>
    </row>
    <row r="99" spans="1:2">
      <c r="A99" s="9"/>
      <c r="B99" s="9"/>
    </row>
    <row r="100" spans="1:2">
      <c r="A100" s="9"/>
      <c r="B100" s="9"/>
    </row>
    <row r="101" spans="1:2">
      <c r="A101" s="9"/>
      <c r="B101" s="9"/>
    </row>
    <row r="102" spans="1:2">
      <c r="A102" s="9"/>
      <c r="B102" s="9"/>
    </row>
    <row r="103" spans="1:2">
      <c r="A103" s="9"/>
      <c r="B103" s="9"/>
    </row>
    <row r="104" spans="1:2">
      <c r="A104" s="9"/>
      <c r="B104" s="9"/>
    </row>
    <row r="105" spans="1:2">
      <c r="A105" s="9"/>
      <c r="B105" s="9"/>
    </row>
    <row r="106" spans="1:2">
      <c r="A106" s="9"/>
      <c r="B106" s="9"/>
    </row>
    <row r="107" spans="1:2">
      <c r="A107" s="9"/>
      <c r="B107" s="9"/>
    </row>
    <row r="108" spans="1:2">
      <c r="A108" s="9"/>
      <c r="B108" s="9"/>
    </row>
    <row r="109" spans="1:2">
      <c r="A109" s="9"/>
      <c r="B109" s="9"/>
    </row>
    <row r="110" spans="1:2">
      <c r="A110" s="9"/>
      <c r="B110" s="9"/>
    </row>
    <row r="111" spans="1:2">
      <c r="A111" s="9"/>
      <c r="B111" s="9"/>
    </row>
    <row r="112" spans="1:2">
      <c r="A112" s="9"/>
      <c r="B112" s="9"/>
    </row>
    <row r="113" spans="1:2">
      <c r="A113" s="9"/>
      <c r="B113" s="9"/>
    </row>
    <row r="114" spans="1:2">
      <c r="A114" s="9"/>
      <c r="B114" s="9"/>
    </row>
    <row r="115" spans="1:2">
      <c r="A115" s="9"/>
      <c r="B115" s="9"/>
    </row>
    <row r="116" spans="1:2">
      <c r="A116" s="9"/>
      <c r="B116" s="9"/>
    </row>
    <row r="117" spans="1:2">
      <c r="A117" s="9"/>
      <c r="B117" s="9"/>
    </row>
    <row r="118" spans="1:2">
      <c r="A118" s="9"/>
      <c r="B118" s="9"/>
    </row>
    <row r="119" spans="1:2">
      <c r="A119" s="9"/>
      <c r="B119" s="9"/>
    </row>
    <row r="120" spans="1:2">
      <c r="A120" s="9"/>
      <c r="B120" s="9"/>
    </row>
    <row r="121" spans="1:2">
      <c r="A121" s="9"/>
      <c r="B121" s="9"/>
    </row>
    <row r="122" spans="1:2">
      <c r="A122" s="9"/>
      <c r="B122" s="9"/>
    </row>
    <row r="123" spans="1:2">
      <c r="A123" s="9"/>
      <c r="B123" s="9"/>
    </row>
    <row r="124" spans="1:2">
      <c r="A124" s="9"/>
      <c r="B124" s="9"/>
    </row>
    <row r="125" spans="1:2">
      <c r="A125" s="9"/>
      <c r="B125" s="9"/>
    </row>
    <row r="126" spans="1:2">
      <c r="A126" s="9"/>
      <c r="B126" s="9"/>
    </row>
    <row r="127" spans="1:2">
      <c r="A127" s="9"/>
      <c r="B127" s="9"/>
    </row>
    <row r="128" spans="1:2">
      <c r="A128" s="9"/>
      <c r="B128" s="9"/>
    </row>
    <row r="129" spans="1:2">
      <c r="A129" s="9"/>
      <c r="B129" s="9"/>
    </row>
    <row r="130" spans="1:2">
      <c r="A130" s="9"/>
      <c r="B130" s="9"/>
    </row>
    <row r="131" spans="1:2">
      <c r="A131" s="9"/>
      <c r="B131" s="9"/>
    </row>
    <row r="132" spans="1:2">
      <c r="A132" s="9"/>
      <c r="B132" s="9"/>
    </row>
    <row r="133" spans="1:2">
      <c r="A133" s="9"/>
      <c r="B133" s="9"/>
    </row>
    <row r="134" spans="1:2">
      <c r="A134" s="9"/>
      <c r="B134" s="9"/>
    </row>
    <row r="135" spans="1:2">
      <c r="A135" s="9"/>
      <c r="B135" s="9"/>
    </row>
    <row r="136" spans="1:2">
      <c r="A136" s="9"/>
      <c r="B136" s="9"/>
    </row>
    <row r="137" spans="1:2">
      <c r="A137" s="9"/>
      <c r="B137" s="9"/>
    </row>
    <row r="138" spans="1:2">
      <c r="A138" s="9"/>
      <c r="B138" s="9"/>
    </row>
    <row r="139" spans="1:2">
      <c r="A139" s="9"/>
      <c r="B139" s="9"/>
    </row>
    <row r="140" spans="1:2">
      <c r="A140" s="9"/>
      <c r="B140" s="9"/>
    </row>
    <row r="141" spans="1:2">
      <c r="A141" s="9"/>
      <c r="B141" s="9"/>
    </row>
    <row r="142" spans="1:2">
      <c r="A142" s="9"/>
      <c r="B142" s="9"/>
    </row>
    <row r="143" spans="1:2">
      <c r="A143" s="9"/>
      <c r="B143" s="9"/>
    </row>
    <row r="144" spans="1:2">
      <c r="A144" s="9"/>
      <c r="B144" s="9"/>
    </row>
    <row r="145" spans="1:2">
      <c r="A145" s="9"/>
      <c r="B145" s="9"/>
    </row>
    <row r="146" spans="1:2">
      <c r="A146" s="9"/>
      <c r="B146" s="9"/>
    </row>
    <row r="147" spans="1:2">
      <c r="A147" s="9"/>
      <c r="B147" s="9"/>
    </row>
    <row r="148" spans="1:2">
      <c r="A148" s="9"/>
      <c r="B148" s="9"/>
    </row>
    <row r="149" spans="1:2">
      <c r="A149" s="9"/>
      <c r="B149" s="9"/>
    </row>
    <row r="150" spans="1:2">
      <c r="A150" s="9"/>
      <c r="B150" s="9"/>
    </row>
    <row r="151" spans="1:2">
      <c r="A151" s="9"/>
      <c r="B151" s="9"/>
    </row>
    <row r="152" spans="1:2">
      <c r="A152" s="9"/>
      <c r="B152" s="9"/>
    </row>
    <row r="153" spans="1:2">
      <c r="A153" s="9"/>
      <c r="B153" s="9"/>
    </row>
    <row r="154" spans="1:2">
      <c r="A154" s="9"/>
      <c r="B154" s="9"/>
    </row>
    <row r="155" spans="1:2">
      <c r="A155" s="9"/>
      <c r="B155" s="9"/>
    </row>
    <row r="156" spans="1:2">
      <c r="A156" s="9"/>
      <c r="B156" s="9"/>
    </row>
    <row r="157" spans="1:2">
      <c r="A157" s="9"/>
      <c r="B157" s="9"/>
    </row>
    <row r="158" spans="1:2">
      <c r="A158" s="9"/>
      <c r="B158" s="9"/>
    </row>
    <row r="159" spans="1:2">
      <c r="A159" s="9"/>
      <c r="B159" s="9"/>
    </row>
    <row r="160" spans="1:2">
      <c r="A160" s="9"/>
      <c r="B160" s="9"/>
    </row>
    <row r="161" spans="1:2">
      <c r="A161" s="9"/>
      <c r="B161" s="9"/>
    </row>
    <row r="162" spans="1:2">
      <c r="A162" s="9"/>
      <c r="B162" s="9"/>
    </row>
    <row r="163" spans="1:2">
      <c r="A163" s="9"/>
      <c r="B163" s="9"/>
    </row>
    <row r="164" spans="1:2">
      <c r="A164" s="9"/>
      <c r="B164" s="9"/>
    </row>
    <row r="165" spans="1:2">
      <c r="A165" s="9"/>
      <c r="B165" s="9"/>
    </row>
    <row r="166" spans="1:2">
      <c r="A166" s="9"/>
      <c r="B166" s="9"/>
    </row>
    <row r="167" spans="1:2">
      <c r="A167" s="9"/>
      <c r="B167" s="9"/>
    </row>
    <row r="168" spans="1:2">
      <c r="A168" s="9"/>
      <c r="B168" s="9"/>
    </row>
    <row r="169" spans="1:2">
      <c r="A169" s="9"/>
      <c r="B169" s="9"/>
    </row>
    <row r="170" spans="1:2">
      <c r="A170" s="9"/>
      <c r="B170" s="9"/>
    </row>
    <row r="171" spans="1:2">
      <c r="A171" s="9"/>
      <c r="B171" s="9"/>
    </row>
    <row r="172" spans="1:2">
      <c r="A172" s="9"/>
      <c r="B172" s="9"/>
    </row>
    <row r="173" spans="1:2">
      <c r="A173" s="9"/>
      <c r="B173" s="9"/>
    </row>
    <row r="174" spans="1:2">
      <c r="A174" s="9"/>
      <c r="B174" s="9"/>
    </row>
    <row r="175" spans="1:2">
      <c r="A175" s="9"/>
      <c r="B175" s="9"/>
    </row>
    <row r="176" spans="1:2">
      <c r="A176" s="9"/>
      <c r="B176" s="9"/>
    </row>
    <row r="177" spans="1:2">
      <c r="A177" s="9"/>
      <c r="B177" s="9"/>
    </row>
    <row r="178" spans="1:2">
      <c r="A178" s="9"/>
      <c r="B178" s="9"/>
    </row>
    <row r="179" spans="1:2">
      <c r="A179" s="9"/>
      <c r="B179" s="9"/>
    </row>
    <row r="180" spans="1:2">
      <c r="A180" s="9"/>
      <c r="B180" s="9"/>
    </row>
    <row r="181" spans="1:2">
      <c r="A181" s="9"/>
      <c r="B181" s="9"/>
    </row>
    <row r="182" spans="1:2">
      <c r="A182" s="9"/>
      <c r="B182" s="9"/>
    </row>
    <row r="183" spans="1:2">
      <c r="A183" s="9"/>
      <c r="B183" s="9"/>
    </row>
    <row r="184" spans="1:2">
      <c r="A184" s="9"/>
      <c r="B184" s="9"/>
    </row>
    <row r="185" spans="1:2">
      <c r="A185" s="9"/>
      <c r="B185" s="9"/>
    </row>
    <row r="186" spans="1:2">
      <c r="A186" s="9"/>
      <c r="B186" s="9"/>
    </row>
    <row r="187" spans="1:2">
      <c r="A187" s="9"/>
      <c r="B187" s="9"/>
    </row>
    <row r="188" spans="1:2">
      <c r="A188" s="9"/>
      <c r="B188" s="9"/>
    </row>
    <row r="189" spans="1:2">
      <c r="A189" s="9"/>
      <c r="B189" s="9"/>
    </row>
    <row r="190" spans="1:2">
      <c r="A190" s="9"/>
      <c r="B190" s="9"/>
    </row>
    <row r="191" spans="1:2">
      <c r="A191" s="9"/>
      <c r="B191" s="9"/>
    </row>
    <row r="192" spans="1:2">
      <c r="A192" s="9"/>
      <c r="B192" s="9"/>
    </row>
    <row r="193" spans="1:2">
      <c r="A193" s="9"/>
      <c r="B193" s="9"/>
    </row>
    <row r="194" spans="1:2">
      <c r="A194" s="9"/>
      <c r="B194" s="9"/>
    </row>
    <row r="195" spans="1:2">
      <c r="A195" s="9"/>
      <c r="B195" s="9"/>
    </row>
    <row r="196" spans="1:2">
      <c r="A196" s="9"/>
      <c r="B196" s="9"/>
    </row>
    <row r="197" spans="1:2">
      <c r="A197" s="9"/>
      <c r="B197" s="9"/>
    </row>
    <row r="198" spans="1:2">
      <c r="A198" s="9"/>
      <c r="B198" s="9"/>
    </row>
    <row r="199" spans="1:2">
      <c r="A199" s="9"/>
      <c r="B199" s="9"/>
    </row>
    <row r="200" spans="1:2">
      <c r="A200" s="9"/>
      <c r="B200" s="9"/>
    </row>
    <row r="201" spans="1:2">
      <c r="A201" s="9"/>
      <c r="B201" s="9"/>
    </row>
    <row r="202" spans="1:2">
      <c r="A202" s="9"/>
      <c r="B202" s="9"/>
    </row>
    <row r="203" spans="1:2">
      <c r="A203" s="9"/>
      <c r="B203" s="9"/>
    </row>
    <row r="204" spans="1:2">
      <c r="A204" s="9"/>
      <c r="B204" s="9"/>
    </row>
    <row r="205" spans="1:2">
      <c r="A205" s="9"/>
      <c r="B205" s="9"/>
    </row>
    <row r="206" spans="1:2">
      <c r="A206" s="9"/>
      <c r="B206" s="9"/>
    </row>
    <row r="207" spans="1:2">
      <c r="A207" s="9"/>
      <c r="B207" s="9"/>
    </row>
    <row r="208" spans="1:2">
      <c r="A208" s="9"/>
      <c r="B208" s="9"/>
    </row>
    <row r="209" spans="1:2">
      <c r="A209" s="9"/>
      <c r="B209" s="9"/>
    </row>
    <row r="210" spans="1:2">
      <c r="A210" s="9"/>
      <c r="B210" s="9"/>
    </row>
    <row r="211" spans="1:2">
      <c r="A211" s="9"/>
      <c r="B211" s="9"/>
    </row>
    <row r="212" spans="1:2">
      <c r="A212" s="9"/>
      <c r="B212" s="9"/>
    </row>
    <row r="213" spans="1:2">
      <c r="A213" s="9"/>
      <c r="B213" s="9"/>
    </row>
    <row r="214" spans="1:2">
      <c r="A214" s="9"/>
      <c r="B214" s="9"/>
    </row>
    <row r="215" spans="1:2">
      <c r="A215" s="9"/>
      <c r="B215" s="9"/>
    </row>
    <row r="216" spans="1:2">
      <c r="A216" s="9"/>
      <c r="B216" s="9"/>
    </row>
    <row r="217" spans="1:2">
      <c r="A217" s="9"/>
      <c r="B217" s="9"/>
    </row>
    <row r="218" spans="1:2">
      <c r="A218" s="9"/>
      <c r="B218" s="9"/>
    </row>
    <row r="219" spans="1:2">
      <c r="A219" s="9"/>
      <c r="B219" s="9"/>
    </row>
    <row r="220" spans="1:2">
      <c r="A220" s="9"/>
      <c r="B220" s="9"/>
    </row>
    <row r="221" spans="1:2">
      <c r="A221" s="9"/>
      <c r="B221" s="9"/>
    </row>
    <row r="222" spans="1:2">
      <c r="A222" s="9"/>
      <c r="B222" s="9"/>
    </row>
    <row r="223" spans="1:2">
      <c r="A223" s="9"/>
      <c r="B223" s="9"/>
    </row>
    <row r="224" spans="1:2">
      <c r="A224" s="9"/>
      <c r="B224" s="9"/>
    </row>
    <row r="225" spans="1:2">
      <c r="A225" s="9"/>
      <c r="B225" s="9"/>
    </row>
    <row r="226" spans="1:2">
      <c r="A226" s="9"/>
      <c r="B226" s="9"/>
    </row>
    <row r="227" spans="1:2">
      <c r="A227" s="9"/>
      <c r="B227" s="9"/>
    </row>
    <row r="228" spans="1:2">
      <c r="A228" s="9"/>
      <c r="B228" s="9"/>
    </row>
    <row r="229" spans="1:2">
      <c r="A229" s="9"/>
      <c r="B229" s="9"/>
    </row>
    <row r="230" spans="1:2">
      <c r="A230" s="9"/>
      <c r="B230" s="9"/>
    </row>
    <row r="231" spans="1:2">
      <c r="A231" s="9"/>
      <c r="B231" s="9"/>
    </row>
    <row r="232" spans="1:2">
      <c r="A232" s="9"/>
      <c r="B232" s="9"/>
    </row>
    <row r="233" spans="1:2">
      <c r="A233" s="9"/>
      <c r="B233" s="9"/>
    </row>
    <row r="234" spans="1:2">
      <c r="A234" s="9"/>
      <c r="B234" s="9"/>
    </row>
    <row r="235" spans="1:2">
      <c r="A235" s="9"/>
      <c r="B235" s="9"/>
    </row>
    <row r="236" spans="1:2">
      <c r="A236" s="9"/>
      <c r="B236" s="9"/>
    </row>
    <row r="237" spans="1:2">
      <c r="A237" s="9"/>
      <c r="B237" s="9"/>
    </row>
    <row r="238" spans="1:2">
      <c r="A238" s="9"/>
      <c r="B238" s="9"/>
    </row>
    <row r="239" spans="1:2">
      <c r="A239" s="9"/>
      <c r="B239" s="9"/>
    </row>
    <row r="240" spans="1:2">
      <c r="A240" s="9"/>
      <c r="B240" s="9"/>
    </row>
    <row r="241" spans="1:2">
      <c r="A241" s="9"/>
      <c r="B241" s="9"/>
    </row>
    <row r="242" spans="1:2">
      <c r="A242" s="9"/>
      <c r="B242" s="9"/>
    </row>
    <row r="243" spans="1:2">
      <c r="A243" s="9"/>
      <c r="B243" s="9"/>
    </row>
    <row r="244" spans="1:2">
      <c r="A244" s="9"/>
      <c r="B244" s="9"/>
    </row>
    <row r="245" spans="1:2">
      <c r="A245" s="9"/>
      <c r="B245" s="9"/>
    </row>
    <row r="246" spans="1:2">
      <c r="A246" s="9"/>
      <c r="B246" s="9"/>
    </row>
    <row r="247" spans="1:2">
      <c r="A247" s="9"/>
      <c r="B247" s="9"/>
    </row>
    <row r="248" spans="1:2">
      <c r="A248" s="9"/>
      <c r="B248" s="9"/>
    </row>
    <row r="249" spans="1:2">
      <c r="A249" s="9"/>
      <c r="B249" s="9"/>
    </row>
    <row r="250" spans="1:2">
      <c r="A250" s="9"/>
      <c r="B250" s="9"/>
    </row>
    <row r="251" spans="1:2">
      <c r="A251" s="9"/>
      <c r="B251" s="9"/>
    </row>
    <row r="252" spans="1:2">
      <c r="A252" s="9"/>
      <c r="B252" s="9"/>
    </row>
    <row r="253" spans="1:2">
      <c r="A253" s="9"/>
      <c r="B253" s="9"/>
    </row>
    <row r="254" spans="1:2">
      <c r="A254" s="9"/>
      <c r="B254" s="9"/>
    </row>
    <row r="255" spans="1:2">
      <c r="A255" s="9"/>
      <c r="B255" s="9"/>
    </row>
    <row r="256" spans="1:2">
      <c r="A256" s="9"/>
      <c r="B256" s="9"/>
    </row>
    <row r="257" spans="1:2">
      <c r="A257" s="9"/>
      <c r="B257" s="9"/>
    </row>
    <row r="258" spans="1:2">
      <c r="A258" s="9"/>
      <c r="B258" s="9"/>
    </row>
    <row r="259" spans="1:2">
      <c r="A259" s="9"/>
      <c r="B259" s="9"/>
    </row>
    <row r="260" spans="1:2">
      <c r="A260" s="9"/>
      <c r="B260" s="9"/>
    </row>
    <row r="261" spans="1:2">
      <c r="A261" s="9"/>
      <c r="B261" s="9"/>
    </row>
    <row r="262" spans="1:2">
      <c r="A262" s="9"/>
      <c r="B262" s="9"/>
    </row>
    <row r="263" spans="1:2">
      <c r="A263" s="9"/>
      <c r="B263" s="9"/>
    </row>
    <row r="264" spans="1:2">
      <c r="A264" s="9"/>
      <c r="B264" s="9"/>
    </row>
    <row r="265" spans="1:2">
      <c r="A265" s="9"/>
      <c r="B265" s="9"/>
    </row>
    <row r="266" spans="1:2">
      <c r="A266" s="9"/>
      <c r="B266" s="9"/>
    </row>
    <row r="267" spans="1:2">
      <c r="A267" s="9"/>
      <c r="B267" s="9"/>
    </row>
    <row r="268" spans="1:2">
      <c r="A268" s="9"/>
      <c r="B268" s="9"/>
    </row>
    <row r="269" spans="1:2">
      <c r="A269" s="9"/>
      <c r="B269" s="9"/>
    </row>
    <row r="270" spans="1:2">
      <c r="A270" s="9"/>
      <c r="B270" s="9"/>
    </row>
    <row r="271" spans="1:2">
      <c r="A271" s="9"/>
      <c r="B271" s="9"/>
    </row>
    <row r="272" spans="1:2">
      <c r="A272" s="9"/>
      <c r="B272" s="9"/>
    </row>
    <row r="273" spans="1:2">
      <c r="A273" s="9"/>
      <c r="B273" s="9"/>
    </row>
    <row r="274" spans="1:2">
      <c r="A274" s="9"/>
      <c r="B274" s="9"/>
    </row>
    <row r="275" spans="1:2">
      <c r="A275" s="9"/>
      <c r="B275" s="9"/>
    </row>
    <row r="276" spans="1:2">
      <c r="A276" s="9"/>
      <c r="B276" s="9"/>
    </row>
    <row r="277" spans="1:2">
      <c r="A277" s="9"/>
      <c r="B277" s="9"/>
    </row>
    <row r="278" spans="1:2">
      <c r="A278" s="9"/>
      <c r="B278" s="9"/>
    </row>
    <row r="279" spans="1:2">
      <c r="A279" s="9"/>
      <c r="B279" s="9"/>
    </row>
    <row r="280" spans="1:2">
      <c r="A280" s="9"/>
      <c r="B280" s="9"/>
    </row>
    <row r="281" spans="1:2">
      <c r="A281" s="9"/>
      <c r="B281" s="9"/>
    </row>
    <row r="282" spans="1:2">
      <c r="A282" s="9"/>
      <c r="B282" s="9"/>
    </row>
    <row r="283" spans="1:2">
      <c r="A283" s="9"/>
      <c r="B283" s="9"/>
    </row>
    <row r="284" spans="1:2">
      <c r="A284" s="9"/>
      <c r="B284" s="9"/>
    </row>
    <row r="285" spans="1:2">
      <c r="A285" s="9"/>
      <c r="B285" s="9"/>
    </row>
    <row r="286" spans="1:2">
      <c r="A286" s="9"/>
      <c r="B286" s="9"/>
    </row>
    <row r="287" spans="1:2">
      <c r="A287" s="9"/>
      <c r="B287" s="9"/>
    </row>
    <row r="288" spans="1:2">
      <c r="A288" s="9"/>
      <c r="B288" s="9"/>
    </row>
    <row r="289" spans="1:2">
      <c r="A289" s="9"/>
      <c r="B289" s="9"/>
    </row>
    <row r="290" spans="1:2">
      <c r="A290" s="9"/>
      <c r="B290" s="9"/>
    </row>
    <row r="291" spans="1:2">
      <c r="A291" s="9"/>
      <c r="B291" s="9"/>
    </row>
    <row r="292" spans="1:2">
      <c r="A292" s="9"/>
      <c r="B292" s="9"/>
    </row>
    <row r="293" spans="1:2">
      <c r="A293" s="9"/>
      <c r="B293" s="9"/>
    </row>
    <row r="294" spans="1:2">
      <c r="A294" s="9"/>
      <c r="B294" s="9"/>
    </row>
    <row r="295" spans="1:2">
      <c r="A295" s="9"/>
      <c r="B295" s="9"/>
    </row>
    <row r="296" spans="1:2">
      <c r="A296" s="9"/>
      <c r="B296" s="9"/>
    </row>
    <row r="297" spans="1:2">
      <c r="A297" s="9"/>
      <c r="B297" s="9"/>
    </row>
    <row r="298" spans="1:2">
      <c r="A298" s="9"/>
      <c r="B298" s="9"/>
    </row>
    <row r="299" spans="1:2">
      <c r="A299" s="9"/>
      <c r="B299" s="9"/>
    </row>
    <row r="300" spans="1:2">
      <c r="A300" s="9"/>
      <c r="B300" s="9"/>
    </row>
    <row r="301" spans="1:2">
      <c r="A301" s="9"/>
      <c r="B301" s="9"/>
    </row>
    <row r="302" spans="1:2">
      <c r="A302" s="9"/>
      <c r="B302" s="9"/>
    </row>
    <row r="303" spans="1:2">
      <c r="A303" s="9"/>
      <c r="B303" s="9"/>
    </row>
    <row r="304" spans="1:2">
      <c r="A304" s="9"/>
      <c r="B304" s="9"/>
    </row>
    <row r="305" spans="1:2">
      <c r="A305" s="9"/>
      <c r="B305" s="9"/>
    </row>
    <row r="306" spans="1:2">
      <c r="A306" s="9"/>
      <c r="B306" s="9"/>
    </row>
    <row r="307" spans="1:2">
      <c r="A307" s="9"/>
      <c r="B307" s="9"/>
    </row>
    <row r="308" spans="1:2">
      <c r="A308" s="9"/>
      <c r="B308" s="9"/>
    </row>
    <row r="309" spans="1:2">
      <c r="A309" s="9"/>
      <c r="B309" s="9"/>
    </row>
    <row r="310" spans="1:2">
      <c r="A310" s="9"/>
      <c r="B310" s="9"/>
    </row>
    <row r="311" spans="1:2">
      <c r="A311" s="9"/>
      <c r="B311" s="9"/>
    </row>
    <row r="312" spans="1:2">
      <c r="A312" s="9"/>
      <c r="B312" s="9"/>
    </row>
    <row r="313" spans="1:2">
      <c r="A313" s="9"/>
      <c r="B313" s="9"/>
    </row>
    <row r="314" spans="1:2">
      <c r="A314" s="9"/>
      <c r="B314" s="9"/>
    </row>
    <row r="315" spans="1:2">
      <c r="A315" s="9"/>
      <c r="B315" s="9"/>
    </row>
    <row r="316" spans="1:2">
      <c r="A316" s="9"/>
      <c r="B316" s="9"/>
    </row>
    <row r="317" spans="1:2">
      <c r="A317" s="9"/>
      <c r="B317" s="9"/>
    </row>
    <row r="318" spans="1:2">
      <c r="A318" s="9"/>
      <c r="B318" s="9"/>
    </row>
    <row r="319" spans="1:2">
      <c r="A319" s="9"/>
      <c r="B319" s="9"/>
    </row>
    <row r="320" spans="1:2">
      <c r="A320" s="9"/>
      <c r="B320" s="9"/>
    </row>
    <row r="321" spans="1:2">
      <c r="A321" s="9"/>
      <c r="B321" s="9"/>
    </row>
    <row r="322" spans="1:2">
      <c r="A322" s="9"/>
      <c r="B322" s="9"/>
    </row>
    <row r="323" spans="1:2">
      <c r="A323" s="9"/>
      <c r="B323" s="9"/>
    </row>
    <row r="324" spans="1:2">
      <c r="A324" s="9"/>
      <c r="B324" s="9"/>
    </row>
    <row r="325" spans="1:2">
      <c r="A325" s="9"/>
      <c r="B325" s="9"/>
    </row>
    <row r="326" spans="1:2">
      <c r="A326" s="9"/>
      <c r="B326" s="9"/>
    </row>
    <row r="327" spans="1:2">
      <c r="A327" s="9"/>
      <c r="B327" s="9"/>
    </row>
    <row r="328" spans="1:2">
      <c r="A328" s="9"/>
      <c r="B328" s="9"/>
    </row>
    <row r="329" spans="1:2">
      <c r="A329" s="9"/>
      <c r="B329" s="9"/>
    </row>
    <row r="330" spans="1:2">
      <c r="A330" s="9"/>
      <c r="B330" s="9"/>
    </row>
    <row r="331" spans="1:2">
      <c r="A331" s="9"/>
      <c r="B331" s="9"/>
    </row>
    <row r="332" spans="1:2">
      <c r="A332" s="9"/>
      <c r="B332" s="9"/>
    </row>
    <row r="333" spans="1:2">
      <c r="A333" s="9"/>
      <c r="B333" s="9"/>
    </row>
    <row r="334" spans="1:2">
      <c r="A334" s="9"/>
      <c r="B334" s="9"/>
    </row>
    <row r="335" spans="1:2">
      <c r="A335" s="9"/>
      <c r="B335" s="9"/>
    </row>
    <row r="336" spans="1:2">
      <c r="A336" s="9"/>
      <c r="B336" s="9"/>
    </row>
    <row r="337" spans="1:2">
      <c r="A337" s="9"/>
      <c r="B337" s="9"/>
    </row>
    <row r="338" spans="1:2">
      <c r="A338" s="9"/>
      <c r="B338" s="9"/>
    </row>
    <row r="339" spans="1:2">
      <c r="A339" s="9"/>
      <c r="B339" s="9"/>
    </row>
    <row r="340" spans="1:2">
      <c r="A340" s="9"/>
      <c r="B340" s="9"/>
    </row>
    <row r="341" spans="1:2">
      <c r="A341" s="9"/>
      <c r="B341" s="9"/>
    </row>
    <row r="342" spans="1:2">
      <c r="A342" s="9"/>
      <c r="B342" s="9"/>
    </row>
    <row r="343" spans="1:2">
      <c r="A343" s="9"/>
      <c r="B343" s="9"/>
    </row>
    <row r="344" spans="1:2">
      <c r="A344" s="9"/>
      <c r="B344" s="9"/>
    </row>
    <row r="345" spans="1:2">
      <c r="A345" s="9"/>
      <c r="B345" s="9"/>
    </row>
    <row r="346" spans="1:2">
      <c r="A346" s="9"/>
      <c r="B346" s="9"/>
    </row>
    <row r="347" spans="1:2">
      <c r="A347" s="9"/>
      <c r="B347" s="9"/>
    </row>
    <row r="348" spans="1:2">
      <c r="A348" s="9"/>
      <c r="B348" s="9"/>
    </row>
    <row r="349" spans="1:2">
      <c r="A349" s="9"/>
      <c r="B349" s="9"/>
    </row>
    <row r="350" spans="1:2">
      <c r="A350" s="9"/>
      <c r="B350" s="9"/>
    </row>
    <row r="351" spans="1:2">
      <c r="A351" s="9"/>
      <c r="B351" s="9"/>
    </row>
    <row r="352" spans="1:2">
      <c r="A352" s="9"/>
      <c r="B352" s="9"/>
    </row>
    <row r="353" spans="1:2">
      <c r="A353" s="9"/>
      <c r="B353" s="9"/>
    </row>
    <row r="354" spans="1:2">
      <c r="A354" s="9"/>
      <c r="B354" s="9"/>
    </row>
    <row r="355" spans="1:2">
      <c r="A355" s="9"/>
      <c r="B355" s="9"/>
    </row>
    <row r="356" spans="1:2">
      <c r="A356" s="9"/>
      <c r="B356" s="9"/>
    </row>
    <row r="357" spans="1:2">
      <c r="A357" s="9"/>
      <c r="B357" s="9"/>
    </row>
    <row r="358" spans="1:2">
      <c r="A358" s="9"/>
      <c r="B358" s="9"/>
    </row>
    <row r="359" spans="1:2">
      <c r="A359" s="9"/>
      <c r="B359" s="9"/>
    </row>
    <row r="360" spans="1:2">
      <c r="A360" s="9"/>
      <c r="B360" s="9"/>
    </row>
    <row r="361" spans="1:2">
      <c r="A361" s="9"/>
      <c r="B361" s="9"/>
    </row>
    <row r="362" spans="1:2">
      <c r="A362" s="9"/>
      <c r="B362" s="9"/>
    </row>
    <row r="363" spans="1:2">
      <c r="A363" s="9"/>
      <c r="B363" s="9"/>
    </row>
    <row r="364" spans="1:2">
      <c r="A364" s="9"/>
      <c r="B364" s="9"/>
    </row>
    <row r="365" spans="1:2">
      <c r="A365" s="9"/>
      <c r="B365" s="9"/>
    </row>
    <row r="366" spans="1:2">
      <c r="A366" s="9"/>
      <c r="B366" s="9"/>
    </row>
    <row r="367" spans="1:2">
      <c r="A367" s="9"/>
      <c r="B367" s="9"/>
    </row>
    <row r="368" spans="1:2">
      <c r="A368" s="9"/>
      <c r="B368" s="9"/>
    </row>
    <row r="369" spans="1:2">
      <c r="A369" s="9"/>
      <c r="B369" s="9"/>
    </row>
    <row r="370" spans="1:2">
      <c r="A370" s="9"/>
      <c r="B370" s="9"/>
    </row>
    <row r="371" spans="1:2">
      <c r="A371" s="9"/>
      <c r="B371" s="9"/>
    </row>
    <row r="372" spans="1:2">
      <c r="A372" s="9"/>
      <c r="B372" s="9"/>
    </row>
    <row r="373" spans="1:2">
      <c r="A373" s="9"/>
      <c r="B373" s="9"/>
    </row>
    <row r="374" spans="1:2">
      <c r="A374" s="9"/>
      <c r="B374" s="9"/>
    </row>
    <row r="375" spans="1:2">
      <c r="A375" s="9"/>
      <c r="B375" s="9"/>
    </row>
    <row r="376" spans="1:2">
      <c r="A376" s="9"/>
      <c r="B376" s="9"/>
    </row>
    <row r="377" spans="1:2">
      <c r="A377" s="9"/>
      <c r="B377" s="9"/>
    </row>
    <row r="378" spans="1:2">
      <c r="A378" s="9"/>
      <c r="B378" s="9"/>
    </row>
    <row r="379" spans="1:2">
      <c r="A379" s="9"/>
      <c r="B379" s="9"/>
    </row>
    <row r="380" spans="1:2">
      <c r="A380" s="9"/>
      <c r="B380" s="9"/>
    </row>
    <row r="381" spans="1:2">
      <c r="A381" s="9"/>
      <c r="B381" s="9"/>
    </row>
    <row r="382" spans="1:2">
      <c r="A382" s="9"/>
      <c r="B382" s="9"/>
    </row>
    <row r="383" spans="1:2">
      <c r="A383" s="9"/>
      <c r="B383" s="9"/>
    </row>
    <row r="384" spans="1:2">
      <c r="A384" s="9"/>
      <c r="B384" s="9"/>
    </row>
    <row r="385" spans="1:2">
      <c r="A385" s="9"/>
      <c r="B385" s="9"/>
    </row>
    <row r="386" spans="1:2">
      <c r="A386" s="9"/>
      <c r="B386" s="9"/>
    </row>
    <row r="387" spans="1:2">
      <c r="A387" s="9"/>
      <c r="B387" s="9"/>
    </row>
    <row r="388" spans="1:2">
      <c r="A388" s="9"/>
      <c r="B388" s="9"/>
    </row>
    <row r="389" spans="1:2">
      <c r="A389" s="9"/>
      <c r="B389" s="9"/>
    </row>
    <row r="390" spans="1:2">
      <c r="A390" s="9"/>
      <c r="B390" s="9"/>
    </row>
    <row r="391" spans="1:2">
      <c r="A391" s="9"/>
      <c r="B391" s="9"/>
    </row>
    <row r="392" spans="1:2">
      <c r="A392" s="9"/>
      <c r="B392" s="9"/>
    </row>
    <row r="393" spans="1:2">
      <c r="A393" s="9"/>
      <c r="B393" s="9"/>
    </row>
    <row r="394" spans="1:2">
      <c r="A394" s="9"/>
      <c r="B394" s="9"/>
    </row>
    <row r="395" spans="1:2">
      <c r="A395" s="9"/>
      <c r="B395" s="9"/>
    </row>
    <row r="396" spans="1:2">
      <c r="A396" s="9"/>
      <c r="B396" s="9"/>
    </row>
    <row r="397" spans="1:2">
      <c r="A397" s="9"/>
      <c r="B397" s="9"/>
    </row>
    <row r="398" spans="1:2">
      <c r="A398" s="9"/>
      <c r="B398" s="9"/>
    </row>
    <row r="399" spans="1:2">
      <c r="A399" s="9"/>
      <c r="B399" s="9"/>
    </row>
    <row r="400" spans="1:2">
      <c r="A400" s="9"/>
      <c r="B400" s="9"/>
    </row>
    <row r="401" spans="1:2">
      <c r="A401" s="9"/>
      <c r="B401" s="9"/>
    </row>
    <row r="402" spans="1:2">
      <c r="A402" s="9"/>
      <c r="B402" s="9"/>
    </row>
    <row r="403" spans="1:2">
      <c r="A403" s="9"/>
      <c r="B403" s="9"/>
    </row>
    <row r="404" spans="1:2">
      <c r="A404" s="9"/>
      <c r="B404" s="9"/>
    </row>
    <row r="405" spans="1:2">
      <c r="A405" s="9"/>
      <c r="B405" s="9"/>
    </row>
    <row r="406" spans="1:2">
      <c r="A406" s="9"/>
      <c r="B406" s="9"/>
    </row>
    <row r="407" spans="1:2">
      <c r="A407" s="9"/>
      <c r="B407" s="9"/>
    </row>
    <row r="408" spans="1:2">
      <c r="A408" s="9"/>
      <c r="B408" s="9"/>
    </row>
    <row r="409" spans="1:2">
      <c r="A409" s="9"/>
      <c r="B409" s="9"/>
    </row>
    <row r="410" spans="1:2">
      <c r="A410" s="9"/>
      <c r="B410" s="9"/>
    </row>
    <row r="411" spans="1:2">
      <c r="A411" s="9"/>
      <c r="B411" s="9"/>
    </row>
    <row r="412" spans="1:2">
      <c r="A412" s="9"/>
      <c r="B412" s="9"/>
    </row>
    <row r="413" spans="1:2">
      <c r="A413" s="9"/>
      <c r="B413" s="9"/>
    </row>
    <row r="414" spans="1:2">
      <c r="A414" s="9"/>
      <c r="B414" s="9"/>
    </row>
    <row r="415" spans="1:2">
      <c r="A415" s="9"/>
      <c r="B415" s="9"/>
    </row>
    <row r="416" spans="1:2">
      <c r="A416" s="9"/>
      <c r="B416" s="9"/>
    </row>
    <row r="417" spans="1:2">
      <c r="A417" s="9"/>
      <c r="B417" s="9"/>
    </row>
    <row r="418" spans="1:2">
      <c r="A418" s="9"/>
      <c r="B418" s="9"/>
    </row>
    <row r="419" spans="1:2">
      <c r="A419" s="9"/>
      <c r="B419" s="9"/>
    </row>
    <row r="420" spans="1:2">
      <c r="A420" s="9"/>
      <c r="B420" s="9"/>
    </row>
    <row r="421" spans="1:2">
      <c r="A421" s="9"/>
      <c r="B421" s="9"/>
    </row>
    <row r="422" spans="1:2">
      <c r="A422" s="9"/>
      <c r="B422" s="9"/>
    </row>
    <row r="423" spans="1:2">
      <c r="A423" s="9"/>
      <c r="B423" s="9"/>
    </row>
    <row r="424" spans="1:2">
      <c r="A424" s="9"/>
      <c r="B424" s="9"/>
    </row>
    <row r="425" spans="1:2">
      <c r="A425" s="9"/>
      <c r="B425" s="9"/>
    </row>
    <row r="426" spans="1:2">
      <c r="A426" s="9"/>
      <c r="B426" s="9"/>
    </row>
    <row r="427" spans="1:2">
      <c r="A427" s="9"/>
      <c r="B427" s="9"/>
    </row>
  </sheetData>
  <sheetProtection selectLockedCells="1" selectUnlockedCells="1"/>
  <protectedRanges>
    <protectedRange sqref="A3:AI3" name="Диапазон1_1"/>
  </protectedRanges>
  <mergeCells count="42">
    <mergeCell ref="A1:AI1"/>
    <mergeCell ref="A2:AI2"/>
    <mergeCell ref="A3:AI3"/>
    <mergeCell ref="AD4:AF4"/>
    <mergeCell ref="AH4:AI4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Z5:AB5"/>
    <mergeCell ref="G5:I5"/>
    <mergeCell ref="K5:N5"/>
    <mergeCell ref="P5:S5"/>
    <mergeCell ref="AD5:AF5"/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</mergeCells>
  <phoneticPr fontId="0" type="noConversion"/>
  <pageMargins left="0.39370078740157483" right="0.19685039370078741" top="0.3" bottom="0.2" header="0.24" footer="0.21"/>
  <pageSetup paperSize="9" scale="5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SheetLayoutView="100" workbookViewId="0">
      <pane xSplit="2" ySplit="7" topLeftCell="C26" activePane="bottomRight" state="frozen"/>
      <selection activeCell="N5" sqref="N5"/>
      <selection pane="topRight" activeCell="N5" sqref="N5"/>
      <selection pane="bottomLeft" activeCell="N5" sqref="N5"/>
      <selection pane="bottomRight" activeCell="N5" sqref="N5"/>
    </sheetView>
  </sheetViews>
  <sheetFormatPr defaultColWidth="9.140625" defaultRowHeight="12.75"/>
  <cols>
    <col min="1" max="1" width="7.85546875" style="3" customWidth="1"/>
    <col min="2" max="2" width="25.28515625" style="1" customWidth="1"/>
    <col min="3" max="9" width="9.140625" style="1"/>
    <col min="10" max="10" width="9.140625" style="31"/>
    <col min="11" max="16384" width="9.140625" style="1"/>
  </cols>
  <sheetData>
    <row r="1" spans="1:15" ht="33.75" customHeight="1">
      <c r="A1" s="205" t="s">
        <v>73</v>
      </c>
      <c r="B1" s="205"/>
      <c r="C1" s="205"/>
      <c r="D1" s="205"/>
      <c r="E1" s="205"/>
      <c r="F1" s="205"/>
      <c r="G1" s="205"/>
      <c r="H1" s="205"/>
      <c r="I1" s="205"/>
    </row>
    <row r="2" spans="1:15" ht="18.75" customHeight="1">
      <c r="A2" s="210" t="s">
        <v>25</v>
      </c>
      <c r="B2" s="207" t="s">
        <v>41</v>
      </c>
      <c r="C2" s="214" t="s">
        <v>32</v>
      </c>
      <c r="D2" s="214" t="s">
        <v>33</v>
      </c>
      <c r="E2" s="214" t="s">
        <v>34</v>
      </c>
      <c r="F2" s="214" t="s">
        <v>67</v>
      </c>
      <c r="G2" s="217" t="s">
        <v>53</v>
      </c>
      <c r="H2" s="218"/>
      <c r="I2" s="219"/>
    </row>
    <row r="3" spans="1:15" ht="54" customHeight="1">
      <c r="A3" s="211"/>
      <c r="B3" s="208"/>
      <c r="C3" s="215"/>
      <c r="D3" s="215"/>
      <c r="E3" s="215"/>
      <c r="F3" s="215"/>
      <c r="G3" s="220"/>
      <c r="H3" s="221"/>
      <c r="I3" s="222"/>
    </row>
    <row r="4" spans="1:15" ht="20.25" customHeight="1">
      <c r="A4" s="211"/>
      <c r="B4" s="208"/>
      <c r="C4" s="215"/>
      <c r="D4" s="215"/>
      <c r="E4" s="215"/>
      <c r="F4" s="215"/>
      <c r="G4" s="167" t="s">
        <v>74</v>
      </c>
      <c r="H4" s="167" t="s">
        <v>83</v>
      </c>
      <c r="I4" s="167" t="s">
        <v>28</v>
      </c>
    </row>
    <row r="5" spans="1:15" ht="42" customHeight="1">
      <c r="A5" s="211"/>
      <c r="B5" s="208"/>
      <c r="C5" s="216"/>
      <c r="D5" s="216"/>
      <c r="E5" s="216"/>
      <c r="F5" s="216"/>
      <c r="G5" s="168"/>
      <c r="H5" s="168"/>
      <c r="I5" s="168"/>
      <c r="K5" s="50"/>
    </row>
    <row r="6" spans="1:15" ht="19.5" customHeight="1">
      <c r="A6" s="212"/>
      <c r="B6" s="20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</row>
    <row r="7" spans="1:15" ht="4.5" customHeight="1">
      <c r="A7" s="6"/>
      <c r="B7" s="13"/>
      <c r="C7" s="12"/>
      <c r="D7" s="12"/>
      <c r="E7" s="12"/>
      <c r="F7" s="12"/>
      <c r="G7" s="11"/>
      <c r="H7" s="11"/>
      <c r="I7" s="11"/>
    </row>
    <row r="8" spans="1:15" ht="23.1" customHeight="1">
      <c r="A8" s="5">
        <v>1</v>
      </c>
      <c r="B8" s="14" t="s">
        <v>20</v>
      </c>
      <c r="C8" s="135">
        <v>20</v>
      </c>
      <c r="D8" s="136">
        <v>26</v>
      </c>
      <c r="E8" s="136">
        <v>17</v>
      </c>
      <c r="F8" s="82">
        <f>E8/(D8+C8)</f>
        <v>0.36956521739130432</v>
      </c>
      <c r="G8" s="135">
        <v>21</v>
      </c>
      <c r="H8" s="135">
        <v>29</v>
      </c>
      <c r="I8" s="136">
        <v>0</v>
      </c>
    </row>
    <row r="9" spans="1:15" ht="23.1" customHeight="1">
      <c r="A9" s="5">
        <v>2</v>
      </c>
      <c r="B9" s="14" t="s">
        <v>2</v>
      </c>
      <c r="C9" s="135">
        <v>39</v>
      </c>
      <c r="D9" s="136">
        <v>23</v>
      </c>
      <c r="E9" s="136">
        <v>23</v>
      </c>
      <c r="F9" s="82">
        <f t="shared" ref="F9:F15" si="0">E9/(D9+C9)</f>
        <v>0.37096774193548387</v>
      </c>
      <c r="G9" s="135">
        <v>40</v>
      </c>
      <c r="H9" s="135">
        <v>39</v>
      </c>
      <c r="I9" s="136">
        <v>0</v>
      </c>
    </row>
    <row r="10" spans="1:15" ht="23.1" customHeight="1">
      <c r="A10" s="5">
        <v>3</v>
      </c>
      <c r="B10" s="14" t="s">
        <v>3</v>
      </c>
      <c r="C10" s="135">
        <v>185</v>
      </c>
      <c r="D10" s="136">
        <v>162</v>
      </c>
      <c r="E10" s="136">
        <v>141</v>
      </c>
      <c r="F10" s="82">
        <f t="shared" si="0"/>
        <v>0.40634005763688763</v>
      </c>
      <c r="G10" s="135">
        <v>162</v>
      </c>
      <c r="H10" s="135">
        <v>206</v>
      </c>
      <c r="I10" s="136">
        <v>0</v>
      </c>
    </row>
    <row r="11" spans="1:15" ht="23.1" customHeight="1">
      <c r="A11" s="5">
        <v>4</v>
      </c>
      <c r="B11" s="14" t="s">
        <v>21</v>
      </c>
      <c r="C11" s="135">
        <v>305</v>
      </c>
      <c r="D11" s="136">
        <v>194</v>
      </c>
      <c r="E11" s="136">
        <v>166</v>
      </c>
      <c r="F11" s="82">
        <f t="shared" si="0"/>
        <v>0.33266533066132264</v>
      </c>
      <c r="G11" s="135">
        <v>278</v>
      </c>
      <c r="H11" s="135">
        <v>333</v>
      </c>
      <c r="I11" s="136">
        <v>1</v>
      </c>
    </row>
    <row r="12" spans="1:15" ht="23.1" customHeight="1">
      <c r="A12" s="5">
        <v>5</v>
      </c>
      <c r="B12" s="14" t="s">
        <v>4</v>
      </c>
      <c r="C12" s="135">
        <v>47</v>
      </c>
      <c r="D12" s="136">
        <v>55</v>
      </c>
      <c r="E12" s="136">
        <v>48</v>
      </c>
      <c r="F12" s="82">
        <f t="shared" si="0"/>
        <v>0.47058823529411764</v>
      </c>
      <c r="G12" s="135">
        <v>43</v>
      </c>
      <c r="H12" s="135">
        <v>54</v>
      </c>
      <c r="I12" s="136">
        <v>0</v>
      </c>
    </row>
    <row r="13" spans="1:15" ht="23.1" customHeight="1">
      <c r="A13" s="5">
        <v>6</v>
      </c>
      <c r="B13" s="14" t="s">
        <v>5</v>
      </c>
      <c r="C13" s="135">
        <v>54</v>
      </c>
      <c r="D13" s="136">
        <v>55</v>
      </c>
      <c r="E13" s="136">
        <v>25</v>
      </c>
      <c r="F13" s="82">
        <f t="shared" si="0"/>
        <v>0.22935779816513763</v>
      </c>
      <c r="G13" s="135">
        <v>54</v>
      </c>
      <c r="H13" s="135">
        <v>84</v>
      </c>
      <c r="I13" s="136">
        <v>0</v>
      </c>
    </row>
    <row r="14" spans="1:15" ht="23.1" customHeight="1">
      <c r="A14" s="5">
        <v>7</v>
      </c>
      <c r="B14" s="14" t="s">
        <v>6</v>
      </c>
      <c r="C14" s="135">
        <v>105</v>
      </c>
      <c r="D14" s="136">
        <v>80</v>
      </c>
      <c r="E14" s="136">
        <v>83</v>
      </c>
      <c r="F14" s="82">
        <f t="shared" si="0"/>
        <v>0.44864864864864867</v>
      </c>
      <c r="G14" s="135">
        <v>90</v>
      </c>
      <c r="H14" s="135">
        <v>102</v>
      </c>
      <c r="I14" s="136">
        <v>0</v>
      </c>
    </row>
    <row r="15" spans="1:15" ht="23.1" customHeight="1">
      <c r="A15" s="5">
        <v>8</v>
      </c>
      <c r="B15" s="14" t="s">
        <v>22</v>
      </c>
      <c r="C15" s="135">
        <v>24</v>
      </c>
      <c r="D15" s="136">
        <v>28</v>
      </c>
      <c r="E15" s="136">
        <v>14</v>
      </c>
      <c r="F15" s="82">
        <f t="shared" si="0"/>
        <v>0.26923076923076922</v>
      </c>
      <c r="G15" s="135">
        <v>25</v>
      </c>
      <c r="H15" s="135">
        <v>38</v>
      </c>
      <c r="I15" s="136">
        <v>0</v>
      </c>
    </row>
    <row r="16" spans="1:15" ht="23.1" customHeight="1">
      <c r="A16" s="91">
        <v>9</v>
      </c>
      <c r="B16" s="14" t="s">
        <v>71</v>
      </c>
      <c r="C16" s="135">
        <v>179</v>
      </c>
      <c r="D16" s="136">
        <v>388</v>
      </c>
      <c r="E16" s="136">
        <v>247</v>
      </c>
      <c r="F16" s="82">
        <f t="shared" ref="F16" si="1">+E16/(D16+C16)</f>
        <v>0.43562610229276894</v>
      </c>
      <c r="G16" s="135">
        <v>113</v>
      </c>
      <c r="H16" s="135">
        <v>320</v>
      </c>
      <c r="I16" s="136">
        <v>1</v>
      </c>
      <c r="J16" s="97"/>
      <c r="K16" s="97"/>
      <c r="L16" s="97"/>
      <c r="M16" s="98"/>
      <c r="N16" s="98"/>
      <c r="O16" s="97"/>
    </row>
    <row r="17" spans="1:9" ht="23.1" customHeight="1">
      <c r="A17" s="5">
        <v>10</v>
      </c>
      <c r="B17" s="14" t="s">
        <v>7</v>
      </c>
      <c r="C17" s="135">
        <v>35</v>
      </c>
      <c r="D17" s="136">
        <v>48</v>
      </c>
      <c r="E17" s="136">
        <v>36</v>
      </c>
      <c r="F17" s="82">
        <f t="shared" ref="F17:F31" si="2">E17/(D17+C17)</f>
        <v>0.43373493975903615</v>
      </c>
      <c r="G17" s="135">
        <v>33</v>
      </c>
      <c r="H17" s="135">
        <v>47</v>
      </c>
      <c r="I17" s="136">
        <v>0</v>
      </c>
    </row>
    <row r="18" spans="1:9" ht="23.1" customHeight="1">
      <c r="A18" s="5">
        <v>11</v>
      </c>
      <c r="B18" s="14" t="s">
        <v>23</v>
      </c>
      <c r="C18" s="135">
        <v>67</v>
      </c>
      <c r="D18" s="136">
        <v>59</v>
      </c>
      <c r="E18" s="136">
        <v>27</v>
      </c>
      <c r="F18" s="82">
        <f t="shared" si="2"/>
        <v>0.21428571428571427</v>
      </c>
      <c r="G18" s="135">
        <v>66</v>
      </c>
      <c r="H18" s="135">
        <v>99</v>
      </c>
      <c r="I18" s="136">
        <v>0</v>
      </c>
    </row>
    <row r="19" spans="1:9" ht="23.1" customHeight="1">
      <c r="A19" s="5">
        <v>12</v>
      </c>
      <c r="B19" s="14" t="s">
        <v>8</v>
      </c>
      <c r="C19" s="135">
        <v>53</v>
      </c>
      <c r="D19" s="136">
        <v>39</v>
      </c>
      <c r="E19" s="136">
        <v>41</v>
      </c>
      <c r="F19" s="82">
        <f t="shared" si="2"/>
        <v>0.44565217391304346</v>
      </c>
      <c r="G19" s="135">
        <v>49</v>
      </c>
      <c r="H19" s="135">
        <v>51</v>
      </c>
      <c r="I19" s="136">
        <v>0</v>
      </c>
    </row>
    <row r="20" spans="1:9" ht="23.1" customHeight="1">
      <c r="A20" s="5">
        <v>13</v>
      </c>
      <c r="B20" s="14" t="s">
        <v>9</v>
      </c>
      <c r="C20" s="135">
        <v>48</v>
      </c>
      <c r="D20" s="136">
        <v>46</v>
      </c>
      <c r="E20" s="136">
        <v>48</v>
      </c>
      <c r="F20" s="82">
        <f t="shared" si="2"/>
        <v>0.51063829787234039</v>
      </c>
      <c r="G20" s="135">
        <v>47</v>
      </c>
      <c r="H20" s="135">
        <v>46</v>
      </c>
      <c r="I20" s="136">
        <v>0</v>
      </c>
    </row>
    <row r="21" spans="1:9" ht="23.1" customHeight="1">
      <c r="A21" s="5">
        <v>14</v>
      </c>
      <c r="B21" s="14" t="s">
        <v>24</v>
      </c>
      <c r="C21" s="135">
        <v>104</v>
      </c>
      <c r="D21" s="136">
        <v>85</v>
      </c>
      <c r="E21" s="136">
        <v>51</v>
      </c>
      <c r="F21" s="82">
        <f t="shared" si="2"/>
        <v>0.26984126984126983</v>
      </c>
      <c r="G21" s="135">
        <v>97</v>
      </c>
      <c r="H21" s="135">
        <v>138</v>
      </c>
      <c r="I21" s="136">
        <v>0</v>
      </c>
    </row>
    <row r="22" spans="1:9" ht="23.1" customHeight="1">
      <c r="A22" s="5">
        <v>15</v>
      </c>
      <c r="B22" s="14" t="s">
        <v>10</v>
      </c>
      <c r="C22" s="135">
        <v>63</v>
      </c>
      <c r="D22" s="136">
        <v>68</v>
      </c>
      <c r="E22" s="136">
        <v>69</v>
      </c>
      <c r="F22" s="82">
        <f t="shared" si="2"/>
        <v>0.52671755725190839</v>
      </c>
      <c r="G22" s="135">
        <v>66</v>
      </c>
      <c r="H22" s="135">
        <v>62</v>
      </c>
      <c r="I22" s="136">
        <v>0</v>
      </c>
    </row>
    <row r="23" spans="1:9" ht="23.1" customHeight="1">
      <c r="A23" s="5">
        <v>16</v>
      </c>
      <c r="B23" s="14" t="s">
        <v>11</v>
      </c>
      <c r="C23" s="135">
        <v>10</v>
      </c>
      <c r="D23" s="136">
        <v>31</v>
      </c>
      <c r="E23" s="136">
        <v>16</v>
      </c>
      <c r="F23" s="82">
        <f t="shared" si="2"/>
        <v>0.3902439024390244</v>
      </c>
      <c r="G23" s="135">
        <v>15</v>
      </c>
      <c r="H23" s="135">
        <v>25</v>
      </c>
      <c r="I23" s="136">
        <v>0</v>
      </c>
    </row>
    <row r="24" spans="1:9" ht="23.1" customHeight="1">
      <c r="A24" s="5">
        <v>17</v>
      </c>
      <c r="B24" s="14" t="s">
        <v>12</v>
      </c>
      <c r="C24" s="136">
        <v>7</v>
      </c>
      <c r="D24" s="136">
        <v>31</v>
      </c>
      <c r="E24" s="136">
        <v>17</v>
      </c>
      <c r="F24" s="82">
        <f t="shared" si="2"/>
        <v>0.44736842105263158</v>
      </c>
      <c r="G24" s="135">
        <v>5</v>
      </c>
      <c r="H24" s="135">
        <v>21</v>
      </c>
      <c r="I24" s="136">
        <v>0</v>
      </c>
    </row>
    <row r="25" spans="1:9" ht="23.1" customHeight="1">
      <c r="A25" s="5">
        <v>18</v>
      </c>
      <c r="B25" s="14" t="s">
        <v>13</v>
      </c>
      <c r="C25" s="136">
        <v>52</v>
      </c>
      <c r="D25" s="136">
        <v>23</v>
      </c>
      <c r="E25" s="136">
        <v>33</v>
      </c>
      <c r="F25" s="82">
        <f t="shared" si="2"/>
        <v>0.44</v>
      </c>
      <c r="G25" s="135">
        <v>53</v>
      </c>
      <c r="H25" s="135">
        <v>42</v>
      </c>
      <c r="I25" s="136">
        <v>0</v>
      </c>
    </row>
    <row r="26" spans="1:9" ht="23.1" customHeight="1">
      <c r="A26" s="5">
        <v>19</v>
      </c>
      <c r="B26" s="14" t="s">
        <v>14</v>
      </c>
      <c r="C26" s="136">
        <v>133</v>
      </c>
      <c r="D26" s="136">
        <v>93</v>
      </c>
      <c r="E26" s="136">
        <v>86</v>
      </c>
      <c r="F26" s="82">
        <f t="shared" si="2"/>
        <v>0.38053097345132741</v>
      </c>
      <c r="G26" s="135">
        <v>126</v>
      </c>
      <c r="H26" s="135">
        <v>140</v>
      </c>
      <c r="I26" s="136">
        <v>0</v>
      </c>
    </row>
    <row r="27" spans="1:9" ht="23.1" customHeight="1">
      <c r="A27" s="5">
        <v>20</v>
      </c>
      <c r="B27" s="14" t="s">
        <v>15</v>
      </c>
      <c r="C27" s="136">
        <v>53</v>
      </c>
      <c r="D27" s="136">
        <v>38</v>
      </c>
      <c r="E27" s="136">
        <v>29</v>
      </c>
      <c r="F27" s="82">
        <f t="shared" si="2"/>
        <v>0.31868131868131866</v>
      </c>
      <c r="G27" s="135">
        <v>48</v>
      </c>
      <c r="H27" s="135">
        <v>62</v>
      </c>
      <c r="I27" s="136">
        <v>0</v>
      </c>
    </row>
    <row r="28" spans="1:9" ht="23.1" customHeight="1">
      <c r="A28" s="5">
        <v>21</v>
      </c>
      <c r="B28" s="14" t="s">
        <v>16</v>
      </c>
      <c r="C28" s="136">
        <v>42</v>
      </c>
      <c r="D28" s="136">
        <v>16</v>
      </c>
      <c r="E28" s="136">
        <v>17</v>
      </c>
      <c r="F28" s="82">
        <f t="shared" si="2"/>
        <v>0.29310344827586204</v>
      </c>
      <c r="G28" s="135">
        <v>38</v>
      </c>
      <c r="H28" s="135">
        <v>41</v>
      </c>
      <c r="I28" s="136">
        <v>0</v>
      </c>
    </row>
    <row r="29" spans="1:9" ht="23.1" customHeight="1">
      <c r="A29" s="5">
        <v>22</v>
      </c>
      <c r="B29" s="14" t="s">
        <v>17</v>
      </c>
      <c r="C29" s="136">
        <v>31</v>
      </c>
      <c r="D29" s="136">
        <v>38</v>
      </c>
      <c r="E29" s="136">
        <v>25</v>
      </c>
      <c r="F29" s="82">
        <f t="shared" si="2"/>
        <v>0.36231884057971014</v>
      </c>
      <c r="G29" s="135">
        <v>27</v>
      </c>
      <c r="H29" s="135">
        <v>44</v>
      </c>
      <c r="I29" s="136">
        <v>0</v>
      </c>
    </row>
    <row r="30" spans="1:9" ht="23.1" customHeight="1">
      <c r="A30" s="5">
        <v>23</v>
      </c>
      <c r="B30" s="14" t="s">
        <v>19</v>
      </c>
      <c r="C30" s="136">
        <v>20</v>
      </c>
      <c r="D30" s="136">
        <v>10</v>
      </c>
      <c r="E30" s="136">
        <v>9</v>
      </c>
      <c r="F30" s="82">
        <f t="shared" si="2"/>
        <v>0.3</v>
      </c>
      <c r="G30" s="135">
        <v>20</v>
      </c>
      <c r="H30" s="135">
        <v>21</v>
      </c>
      <c r="I30" s="136">
        <v>1</v>
      </c>
    </row>
    <row r="31" spans="1:9" ht="23.1" customHeight="1">
      <c r="A31" s="5">
        <v>24</v>
      </c>
      <c r="B31" s="14" t="s">
        <v>18</v>
      </c>
      <c r="C31" s="136">
        <v>30</v>
      </c>
      <c r="D31" s="136">
        <v>23</v>
      </c>
      <c r="E31" s="136">
        <v>23</v>
      </c>
      <c r="F31" s="82">
        <f t="shared" si="2"/>
        <v>0.43396226415094341</v>
      </c>
      <c r="G31" s="135">
        <v>29</v>
      </c>
      <c r="H31" s="135">
        <v>30</v>
      </c>
      <c r="I31" s="136">
        <v>0</v>
      </c>
    </row>
    <row r="32" spans="1:9" ht="28.5" customHeight="1">
      <c r="A32" s="206" t="s">
        <v>40</v>
      </c>
      <c r="B32" s="206"/>
      <c r="C32" s="137">
        <v>1706</v>
      </c>
      <c r="D32" s="137">
        <v>1659</v>
      </c>
      <c r="E32" s="137">
        <v>1291</v>
      </c>
      <c r="F32" s="143">
        <f>E32/(D32+C32)</f>
        <v>0.38365527488855872</v>
      </c>
      <c r="G32" s="137">
        <v>1545</v>
      </c>
      <c r="H32" s="137">
        <v>2074</v>
      </c>
      <c r="I32" s="137">
        <v>3</v>
      </c>
    </row>
    <row r="33" spans="3:11">
      <c r="C33" s="15"/>
      <c r="D33" s="15"/>
      <c r="E33" s="15"/>
      <c r="F33" s="15"/>
    </row>
    <row r="34" spans="3:11" ht="12.75" customHeight="1">
      <c r="C34" s="213"/>
      <c r="D34" s="213"/>
      <c r="E34" s="213"/>
      <c r="F34" s="213"/>
      <c r="G34" s="213"/>
      <c r="H34" s="213"/>
      <c r="I34" s="213"/>
      <c r="J34" s="57"/>
      <c r="K34" s="57"/>
    </row>
    <row r="35" spans="3:11">
      <c r="C35" s="213"/>
      <c r="D35" s="213"/>
      <c r="E35" s="213"/>
      <c r="F35" s="213"/>
      <c r="G35" s="213"/>
      <c r="H35" s="213"/>
      <c r="I35" s="213"/>
      <c r="J35" s="57"/>
      <c r="K35" s="57"/>
    </row>
    <row r="36" spans="3:11">
      <c r="C36" s="213"/>
      <c r="D36" s="213"/>
      <c r="E36" s="213"/>
      <c r="F36" s="213"/>
      <c r="G36" s="213"/>
      <c r="H36" s="213"/>
      <c r="I36" s="213"/>
      <c r="J36" s="57"/>
      <c r="K36" s="57"/>
    </row>
    <row r="37" spans="3:11">
      <c r="C37" s="213"/>
      <c r="D37" s="213"/>
      <c r="E37" s="213"/>
      <c r="F37" s="213"/>
      <c r="G37" s="213"/>
      <c r="H37" s="213"/>
      <c r="I37" s="213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10" activePane="bottomRight" state="frozen"/>
      <selection activeCell="N5" sqref="N5"/>
      <selection pane="topRight" activeCell="N5" sqref="N5"/>
      <selection pane="bottomLeft" activeCell="N5" sqref="N5"/>
      <selection pane="bottomRight" activeCell="N5" sqref="N5"/>
    </sheetView>
  </sheetViews>
  <sheetFormatPr defaultColWidth="9.85546875" defaultRowHeight="12.75"/>
  <cols>
    <col min="1" max="1" width="4.7109375" style="1" customWidth="1"/>
    <col min="2" max="2" width="23.140625" style="1" customWidth="1"/>
    <col min="3" max="3" width="9.7109375" style="1" customWidth="1"/>
    <col min="4" max="4" width="7.7109375" style="1" customWidth="1"/>
    <col min="5" max="5" width="9.7109375" style="1" customWidth="1"/>
    <col min="6" max="6" width="7.7109375" style="1" customWidth="1"/>
    <col min="7" max="7" width="8.85546875" style="1" customWidth="1"/>
    <col min="8" max="8" width="8.28515625" style="1" customWidth="1"/>
    <col min="9" max="9" width="10" style="1" customWidth="1"/>
    <col min="10" max="10" width="9.7109375" style="1" customWidth="1"/>
    <col min="11" max="11" width="7.7109375" style="1" customWidth="1"/>
    <col min="12" max="12" width="9.7109375" style="1" customWidth="1"/>
    <col min="13" max="13" width="7.7109375" style="1" customWidth="1"/>
    <col min="14" max="14" width="6.7109375" style="1" customWidth="1"/>
    <col min="15" max="15" width="7.42578125" style="1" customWidth="1"/>
    <col min="16" max="16" width="6.85546875" style="1" customWidth="1"/>
    <col min="17" max="18" width="9.85546875" style="1" customWidth="1"/>
    <col min="19" max="19" width="8.28515625" style="1" customWidth="1"/>
    <col min="20" max="20" width="11.140625" style="1" customWidth="1"/>
    <col min="21" max="21" width="9.42578125" style="1" customWidth="1"/>
    <col min="22" max="22" width="7" style="1" customWidth="1"/>
    <col min="23" max="16384" width="9.85546875" style="1"/>
  </cols>
  <sheetData>
    <row r="1" spans="1:23" ht="16.5" customHeight="1">
      <c r="B1" s="256"/>
      <c r="C1" s="256"/>
      <c r="D1" s="256"/>
      <c r="E1" s="256"/>
      <c r="F1" s="256"/>
      <c r="G1" s="256"/>
      <c r="H1" s="256"/>
      <c r="I1" s="256"/>
      <c r="R1" s="270"/>
      <c r="S1" s="270"/>
      <c r="T1" s="270"/>
      <c r="U1" s="270"/>
      <c r="V1" s="270"/>
    </row>
    <row r="2" spans="1:23" ht="25.5" customHeight="1">
      <c r="A2" s="281" t="s">
        <v>72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</row>
    <row r="3" spans="1:23" ht="15.75" customHeight="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</row>
    <row r="4" spans="1:23" ht="28.5" customHeight="1" thickBot="1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</row>
    <row r="5" spans="1:23" ht="20.25" customHeight="1">
      <c r="A5" s="236" t="s">
        <v>26</v>
      </c>
      <c r="B5" s="261" t="s">
        <v>41</v>
      </c>
      <c r="C5" s="264" t="s">
        <v>61</v>
      </c>
      <c r="D5" s="265"/>
      <c r="E5" s="265"/>
      <c r="F5" s="265"/>
      <c r="G5" s="266"/>
      <c r="H5" s="271" t="s">
        <v>0</v>
      </c>
      <c r="I5" s="272"/>
      <c r="J5" s="275" t="s">
        <v>57</v>
      </c>
      <c r="K5" s="276"/>
      <c r="L5" s="276"/>
      <c r="M5" s="276"/>
      <c r="N5" s="276"/>
      <c r="O5" s="276"/>
      <c r="P5" s="276"/>
      <c r="Q5" s="276"/>
      <c r="R5" s="276"/>
      <c r="S5" s="276"/>
      <c r="T5" s="277"/>
      <c r="U5" s="223" t="s">
        <v>55</v>
      </c>
      <c r="V5" s="224"/>
    </row>
    <row r="6" spans="1:23" ht="93.75" customHeight="1">
      <c r="A6" s="237"/>
      <c r="B6" s="262"/>
      <c r="C6" s="267"/>
      <c r="D6" s="268"/>
      <c r="E6" s="268"/>
      <c r="F6" s="268"/>
      <c r="G6" s="269"/>
      <c r="H6" s="273"/>
      <c r="I6" s="274"/>
      <c r="J6" s="244" t="s">
        <v>82</v>
      </c>
      <c r="K6" s="245"/>
      <c r="L6" s="245"/>
      <c r="M6" s="245"/>
      <c r="N6" s="245"/>
      <c r="O6" s="245"/>
      <c r="P6" s="240"/>
      <c r="Q6" s="239" t="s">
        <v>54</v>
      </c>
      <c r="R6" s="240"/>
      <c r="S6" s="239" t="s">
        <v>0</v>
      </c>
      <c r="T6" s="257"/>
      <c r="U6" s="225"/>
      <c r="V6" s="226"/>
      <c r="W6" s="1" t="s">
        <v>58</v>
      </c>
    </row>
    <row r="7" spans="1:23" ht="15.75" customHeight="1">
      <c r="A7" s="237"/>
      <c r="B7" s="262"/>
      <c r="C7" s="241">
        <v>2019</v>
      </c>
      <c r="D7" s="230" t="s">
        <v>1</v>
      </c>
      <c r="E7" s="230">
        <v>2020</v>
      </c>
      <c r="F7" s="233" t="s">
        <v>1</v>
      </c>
      <c r="G7" s="230" t="s">
        <v>38</v>
      </c>
      <c r="H7" s="233" t="s">
        <v>37</v>
      </c>
      <c r="I7" s="251" t="s">
        <v>1</v>
      </c>
      <c r="J7" s="241">
        <v>2019</v>
      </c>
      <c r="K7" s="230" t="s">
        <v>1</v>
      </c>
      <c r="L7" s="230">
        <v>2020</v>
      </c>
      <c r="M7" s="230" t="s">
        <v>1</v>
      </c>
      <c r="N7" s="227" t="s">
        <v>35</v>
      </c>
      <c r="O7" s="228"/>
      <c r="P7" s="229"/>
      <c r="Q7" s="230">
        <v>2019</v>
      </c>
      <c r="R7" s="230">
        <v>2020</v>
      </c>
      <c r="S7" s="233" t="s">
        <v>37</v>
      </c>
      <c r="T7" s="258" t="s">
        <v>1</v>
      </c>
      <c r="U7" s="278" t="s">
        <v>84</v>
      </c>
      <c r="V7" s="246" t="s">
        <v>28</v>
      </c>
    </row>
    <row r="8" spans="1:23" ht="18" customHeight="1">
      <c r="A8" s="237"/>
      <c r="B8" s="262"/>
      <c r="C8" s="242"/>
      <c r="D8" s="231"/>
      <c r="E8" s="231"/>
      <c r="F8" s="234"/>
      <c r="G8" s="231"/>
      <c r="H8" s="234"/>
      <c r="I8" s="252"/>
      <c r="J8" s="242"/>
      <c r="K8" s="231"/>
      <c r="L8" s="231"/>
      <c r="M8" s="231"/>
      <c r="N8" s="254" t="s">
        <v>29</v>
      </c>
      <c r="O8" s="227" t="s">
        <v>36</v>
      </c>
      <c r="P8" s="229"/>
      <c r="Q8" s="231"/>
      <c r="R8" s="231"/>
      <c r="S8" s="234"/>
      <c r="T8" s="259"/>
      <c r="U8" s="279"/>
      <c r="V8" s="247"/>
    </row>
    <row r="9" spans="1:23" ht="30.75" customHeight="1">
      <c r="A9" s="237"/>
      <c r="B9" s="262"/>
      <c r="C9" s="243"/>
      <c r="D9" s="232"/>
      <c r="E9" s="232"/>
      <c r="F9" s="235"/>
      <c r="G9" s="232"/>
      <c r="H9" s="235"/>
      <c r="I9" s="253"/>
      <c r="J9" s="243"/>
      <c r="K9" s="232"/>
      <c r="L9" s="232"/>
      <c r="M9" s="232"/>
      <c r="N9" s="255"/>
      <c r="O9" s="41" t="s">
        <v>30</v>
      </c>
      <c r="P9" s="41" t="s">
        <v>31</v>
      </c>
      <c r="Q9" s="232"/>
      <c r="R9" s="232"/>
      <c r="S9" s="235"/>
      <c r="T9" s="260"/>
      <c r="U9" s="280"/>
      <c r="V9" s="248"/>
    </row>
    <row r="10" spans="1:23" ht="15" customHeight="1" thickBot="1">
      <c r="A10" s="238"/>
      <c r="B10" s="263"/>
      <c r="C10" s="59">
        <v>1</v>
      </c>
      <c r="D10" s="60">
        <v>2</v>
      </c>
      <c r="E10" s="60">
        <v>3</v>
      </c>
      <c r="F10" s="60">
        <v>4</v>
      </c>
      <c r="G10" s="60">
        <v>5</v>
      </c>
      <c r="H10" s="61">
        <v>6</v>
      </c>
      <c r="I10" s="62">
        <v>7</v>
      </c>
      <c r="J10" s="63">
        <v>8</v>
      </c>
      <c r="K10" s="61">
        <v>9</v>
      </c>
      <c r="L10" s="61">
        <v>10</v>
      </c>
      <c r="M10" s="60">
        <v>11</v>
      </c>
      <c r="N10" s="60">
        <v>12</v>
      </c>
      <c r="O10" s="60">
        <v>13</v>
      </c>
      <c r="P10" s="60">
        <v>14</v>
      </c>
      <c r="Q10" s="60">
        <v>15</v>
      </c>
      <c r="R10" s="61">
        <v>16</v>
      </c>
      <c r="S10" s="61">
        <v>17</v>
      </c>
      <c r="T10" s="62">
        <v>18</v>
      </c>
      <c r="U10" s="63">
        <v>19</v>
      </c>
      <c r="V10" s="62">
        <v>20</v>
      </c>
    </row>
    <row r="11" spans="1:23" ht="21" customHeight="1">
      <c r="A11" s="64">
        <v>1</v>
      </c>
      <c r="B11" s="65" t="s">
        <v>20</v>
      </c>
      <c r="C11" s="37">
        <v>10</v>
      </c>
      <c r="D11" s="35">
        <v>2.2573363431151242E-2</v>
      </c>
      <c r="E11" s="37">
        <v>12</v>
      </c>
      <c r="F11" s="35">
        <v>2.7586206896551724E-2</v>
      </c>
      <c r="G11" s="37">
        <v>0</v>
      </c>
      <c r="H11" s="37">
        <v>2</v>
      </c>
      <c r="I11" s="38">
        <v>0.2</v>
      </c>
      <c r="J11" s="34">
        <v>37</v>
      </c>
      <c r="K11" s="33">
        <v>1.348396501457726E-2</v>
      </c>
      <c r="L11" s="34">
        <v>22</v>
      </c>
      <c r="M11" s="33">
        <v>8.0763582966226141E-3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2">
        <v>-15</v>
      </c>
      <c r="T11" s="36">
        <v>-0.40540540540540543</v>
      </c>
      <c r="U11" s="16">
        <v>34</v>
      </c>
      <c r="V11" s="16">
        <v>0</v>
      </c>
    </row>
    <row r="12" spans="1:23" ht="21" customHeight="1">
      <c r="A12" s="64">
        <v>2</v>
      </c>
      <c r="B12" s="65" t="s">
        <v>2</v>
      </c>
      <c r="C12" s="37">
        <v>7</v>
      </c>
      <c r="D12" s="35">
        <v>1.8666666666666668E-2</v>
      </c>
      <c r="E12" s="37">
        <v>12</v>
      </c>
      <c r="F12" s="35">
        <v>2.9556650246305417E-2</v>
      </c>
      <c r="G12" s="37">
        <v>0</v>
      </c>
      <c r="H12" s="37">
        <v>5</v>
      </c>
      <c r="I12" s="38">
        <v>0.7142857142857143</v>
      </c>
      <c r="J12" s="34">
        <v>15</v>
      </c>
      <c r="K12" s="33">
        <v>9.140767824497258E-3</v>
      </c>
      <c r="L12" s="34">
        <v>8</v>
      </c>
      <c r="M12" s="33">
        <v>4.7253396337861783E-3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2">
        <v>-7</v>
      </c>
      <c r="T12" s="36">
        <v>-0.46666666666666667</v>
      </c>
      <c r="U12" s="16">
        <v>20</v>
      </c>
      <c r="V12" s="16">
        <v>0</v>
      </c>
    </row>
    <row r="13" spans="1:23" ht="21" customHeight="1">
      <c r="A13" s="64">
        <v>3</v>
      </c>
      <c r="B13" s="65" t="s">
        <v>3</v>
      </c>
      <c r="C13" s="37">
        <v>31</v>
      </c>
      <c r="D13" s="35">
        <v>3.1408308004052685E-2</v>
      </c>
      <c r="E13" s="37">
        <v>45</v>
      </c>
      <c r="F13" s="35">
        <v>3.8232795242141036E-2</v>
      </c>
      <c r="G13" s="37">
        <v>0</v>
      </c>
      <c r="H13" s="37">
        <v>14</v>
      </c>
      <c r="I13" s="38">
        <v>0.45161290322580644</v>
      </c>
      <c r="J13" s="34">
        <v>134</v>
      </c>
      <c r="K13" s="33">
        <v>1.4308595835557929E-2</v>
      </c>
      <c r="L13" s="34">
        <v>107</v>
      </c>
      <c r="M13" s="33">
        <v>1.0685040942680248E-2</v>
      </c>
      <c r="N13" s="34">
        <v>1</v>
      </c>
      <c r="O13" s="34">
        <v>0</v>
      </c>
      <c r="P13" s="34">
        <v>0</v>
      </c>
      <c r="Q13" s="34">
        <v>1</v>
      </c>
      <c r="R13" s="34">
        <v>0</v>
      </c>
      <c r="S13" s="32">
        <v>-27</v>
      </c>
      <c r="T13" s="36">
        <v>-0.20149253731343283</v>
      </c>
      <c r="U13" s="16">
        <v>152</v>
      </c>
      <c r="V13" s="16">
        <v>1</v>
      </c>
    </row>
    <row r="14" spans="1:23" ht="21" customHeight="1">
      <c r="A14" s="64">
        <v>4</v>
      </c>
      <c r="B14" s="65" t="s">
        <v>21</v>
      </c>
      <c r="C14" s="37">
        <v>20</v>
      </c>
      <c r="D14" s="35">
        <v>1.9801980198019802E-2</v>
      </c>
      <c r="E14" s="37">
        <v>31</v>
      </c>
      <c r="F14" s="35">
        <v>2.913533834586466E-2</v>
      </c>
      <c r="G14" s="37">
        <v>0</v>
      </c>
      <c r="H14" s="37">
        <v>11</v>
      </c>
      <c r="I14" s="38">
        <v>0.55000000000000004</v>
      </c>
      <c r="J14" s="34">
        <v>23</v>
      </c>
      <c r="K14" s="33">
        <v>5.5609284332688589E-3</v>
      </c>
      <c r="L14" s="34">
        <v>35</v>
      </c>
      <c r="M14" s="33">
        <v>8.1433224755700327E-3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2">
        <v>12</v>
      </c>
      <c r="T14" s="36">
        <v>0.52173913043478259</v>
      </c>
      <c r="U14" s="16">
        <v>66</v>
      </c>
      <c r="V14" s="16">
        <v>0</v>
      </c>
    </row>
    <row r="15" spans="1:23" ht="21" customHeight="1">
      <c r="A15" s="64">
        <v>5</v>
      </c>
      <c r="B15" s="65" t="s">
        <v>4</v>
      </c>
      <c r="C15" s="37">
        <v>23</v>
      </c>
      <c r="D15" s="35">
        <v>4.3893129770992363E-2</v>
      </c>
      <c r="E15" s="37">
        <v>17</v>
      </c>
      <c r="F15" s="35">
        <v>3.041144901610018E-2</v>
      </c>
      <c r="G15" s="37">
        <v>0</v>
      </c>
      <c r="H15" s="37">
        <v>-6</v>
      </c>
      <c r="I15" s="38">
        <v>-0.2608695652173913</v>
      </c>
      <c r="J15" s="34">
        <v>48</v>
      </c>
      <c r="K15" s="33">
        <v>1.7045454545454544E-2</v>
      </c>
      <c r="L15" s="34">
        <v>28</v>
      </c>
      <c r="M15" s="33">
        <v>1.0732081257186662E-2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2">
        <v>-20</v>
      </c>
      <c r="T15" s="36">
        <v>-0.41666666666666669</v>
      </c>
      <c r="U15" s="16">
        <v>45</v>
      </c>
      <c r="V15" s="16">
        <v>0</v>
      </c>
    </row>
    <row r="16" spans="1:23" ht="21" customHeight="1">
      <c r="A16" s="64">
        <v>6</v>
      </c>
      <c r="B16" s="65" t="s">
        <v>5</v>
      </c>
      <c r="C16" s="37">
        <v>3</v>
      </c>
      <c r="D16" s="35">
        <v>1.1764705882352941E-2</v>
      </c>
      <c r="E16" s="37">
        <v>3</v>
      </c>
      <c r="F16" s="35">
        <v>1.1152416356877323E-2</v>
      </c>
      <c r="G16" s="37">
        <v>0</v>
      </c>
      <c r="H16" s="37">
        <v>0</v>
      </c>
      <c r="I16" s="38">
        <v>0</v>
      </c>
      <c r="J16" s="34">
        <v>9</v>
      </c>
      <c r="K16" s="33">
        <v>4.0071237756010682E-3</v>
      </c>
      <c r="L16" s="34">
        <v>8</v>
      </c>
      <c r="M16" s="33">
        <v>3.4843205574912892E-3</v>
      </c>
      <c r="N16" s="34">
        <v>1</v>
      </c>
      <c r="O16" s="34">
        <v>0</v>
      </c>
      <c r="P16" s="34">
        <v>0</v>
      </c>
      <c r="Q16" s="34">
        <v>0</v>
      </c>
      <c r="R16" s="34">
        <v>0</v>
      </c>
      <c r="S16" s="32">
        <v>-1</v>
      </c>
      <c r="T16" s="36">
        <v>-0.1111111111111111</v>
      </c>
      <c r="U16" s="16">
        <v>11</v>
      </c>
      <c r="V16" s="16">
        <v>1</v>
      </c>
    </row>
    <row r="17" spans="1:23" ht="21" customHeight="1">
      <c r="A17" s="64">
        <v>7</v>
      </c>
      <c r="B17" s="65" t="s">
        <v>6</v>
      </c>
      <c r="C17" s="37">
        <v>18</v>
      </c>
      <c r="D17" s="35">
        <v>2.8938906752411574E-2</v>
      </c>
      <c r="E17" s="37">
        <v>22</v>
      </c>
      <c r="F17" s="35">
        <v>3.6363636363636362E-2</v>
      </c>
      <c r="G17" s="37">
        <v>0</v>
      </c>
      <c r="H17" s="37">
        <v>4</v>
      </c>
      <c r="I17" s="38">
        <v>0.22222222222222221</v>
      </c>
      <c r="J17" s="34">
        <v>84</v>
      </c>
      <c r="K17" s="33">
        <v>1.7135862913096694E-2</v>
      </c>
      <c r="L17" s="34">
        <v>50</v>
      </c>
      <c r="M17" s="33">
        <v>1.0440593025683859E-2</v>
      </c>
      <c r="N17" s="34">
        <v>1</v>
      </c>
      <c r="O17" s="34">
        <v>0</v>
      </c>
      <c r="P17" s="34">
        <v>0</v>
      </c>
      <c r="Q17" s="34">
        <v>0</v>
      </c>
      <c r="R17" s="34">
        <v>0</v>
      </c>
      <c r="S17" s="32">
        <v>-34</v>
      </c>
      <c r="T17" s="36">
        <v>-0.40476190476190477</v>
      </c>
      <c r="U17" s="16">
        <v>72</v>
      </c>
      <c r="V17" s="16">
        <v>1</v>
      </c>
    </row>
    <row r="18" spans="1:23" ht="21" customHeight="1">
      <c r="A18" s="64">
        <v>8</v>
      </c>
      <c r="B18" s="65" t="s">
        <v>59</v>
      </c>
      <c r="C18" s="37">
        <v>11</v>
      </c>
      <c r="D18" s="35">
        <v>2.6570048309178744E-2</v>
      </c>
      <c r="E18" s="37">
        <v>13</v>
      </c>
      <c r="F18" s="35">
        <v>3.1553398058252427E-2</v>
      </c>
      <c r="G18" s="37">
        <v>0</v>
      </c>
      <c r="H18" s="37">
        <v>2</v>
      </c>
      <c r="I18" s="38">
        <v>0.18181818181818182</v>
      </c>
      <c r="J18" s="34">
        <v>3</v>
      </c>
      <c r="K18" s="33">
        <v>4.048582995951417E-3</v>
      </c>
      <c r="L18" s="34">
        <v>5</v>
      </c>
      <c r="M18" s="33">
        <v>5.9382422802850355E-3</v>
      </c>
      <c r="N18" s="34">
        <v>1</v>
      </c>
      <c r="O18" s="34">
        <v>0</v>
      </c>
      <c r="P18" s="34">
        <v>0</v>
      </c>
      <c r="Q18" s="34">
        <v>0</v>
      </c>
      <c r="R18" s="34">
        <v>0</v>
      </c>
      <c r="S18" s="32">
        <v>2</v>
      </c>
      <c r="T18" s="36">
        <v>0.66666666666666663</v>
      </c>
      <c r="U18" s="16">
        <v>18</v>
      </c>
      <c r="V18" s="16">
        <v>1</v>
      </c>
    </row>
    <row r="19" spans="1:23" ht="21" customHeight="1">
      <c r="A19" s="80">
        <v>9</v>
      </c>
      <c r="B19" s="65" t="s">
        <v>66</v>
      </c>
      <c r="C19" s="37">
        <v>14</v>
      </c>
      <c r="D19" s="35">
        <v>9.2348284960422165E-3</v>
      </c>
      <c r="E19" s="37">
        <v>17</v>
      </c>
      <c r="F19" s="35">
        <v>1.1756569847856155E-2</v>
      </c>
      <c r="G19" s="37">
        <v>0</v>
      </c>
      <c r="H19" s="37">
        <v>3</v>
      </c>
      <c r="I19" s="38">
        <v>0.21428571428571427</v>
      </c>
      <c r="J19" s="34">
        <v>96</v>
      </c>
      <c r="K19" s="33">
        <v>1.0154431986460757E-2</v>
      </c>
      <c r="L19" s="34">
        <v>63</v>
      </c>
      <c r="M19" s="33">
        <v>7.0179347220675056E-3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2">
        <v>-33</v>
      </c>
      <c r="T19" s="36">
        <v>-0.34375</v>
      </c>
      <c r="U19" s="16">
        <v>80</v>
      </c>
      <c r="V19" s="16">
        <v>0</v>
      </c>
    </row>
    <row r="20" spans="1:23" ht="21" customHeight="1">
      <c r="A20" s="64">
        <v>10</v>
      </c>
      <c r="B20" s="65" t="s">
        <v>7</v>
      </c>
      <c r="C20" s="37">
        <v>7</v>
      </c>
      <c r="D20" s="35">
        <v>2.3890784982935155E-2</v>
      </c>
      <c r="E20" s="37">
        <v>3</v>
      </c>
      <c r="F20" s="35">
        <v>1.0563380281690141E-2</v>
      </c>
      <c r="G20" s="37">
        <v>0</v>
      </c>
      <c r="H20" s="37">
        <v>-4</v>
      </c>
      <c r="I20" s="38">
        <v>-0.5714285714285714</v>
      </c>
      <c r="J20" s="34">
        <v>15</v>
      </c>
      <c r="K20" s="33">
        <v>5.079580088046055E-3</v>
      </c>
      <c r="L20" s="34">
        <v>9</v>
      </c>
      <c r="M20" s="33">
        <v>3.3124769966875228E-3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2">
        <v>-6</v>
      </c>
      <c r="T20" s="36">
        <v>-0.4</v>
      </c>
      <c r="U20" s="16">
        <v>12</v>
      </c>
      <c r="V20" s="16">
        <v>0</v>
      </c>
      <c r="W20" s="1" t="s">
        <v>60</v>
      </c>
    </row>
    <row r="21" spans="1:23" ht="21" customHeight="1">
      <c r="A21" s="64">
        <v>11</v>
      </c>
      <c r="B21" s="65" t="s">
        <v>23</v>
      </c>
      <c r="C21" s="37">
        <v>6</v>
      </c>
      <c r="D21" s="35">
        <v>2.3076923076923078E-2</v>
      </c>
      <c r="E21" s="37">
        <v>7</v>
      </c>
      <c r="F21" s="35">
        <v>3.4146341463414637E-2</v>
      </c>
      <c r="G21" s="37">
        <v>0</v>
      </c>
      <c r="H21" s="37">
        <v>1</v>
      </c>
      <c r="I21" s="38">
        <v>0.16666666666666666</v>
      </c>
      <c r="J21" s="34">
        <v>29</v>
      </c>
      <c r="K21" s="33">
        <v>1.0568513119533527E-2</v>
      </c>
      <c r="L21" s="34">
        <v>35</v>
      </c>
      <c r="M21" s="33">
        <v>1.3197586726998492E-2</v>
      </c>
      <c r="N21" s="34">
        <v>1</v>
      </c>
      <c r="O21" s="34">
        <v>0</v>
      </c>
      <c r="P21" s="34">
        <v>0</v>
      </c>
      <c r="Q21" s="34">
        <v>1</v>
      </c>
      <c r="R21" s="34">
        <v>0</v>
      </c>
      <c r="S21" s="32">
        <v>6</v>
      </c>
      <c r="T21" s="36">
        <v>0.20689655172413793</v>
      </c>
      <c r="U21" s="16">
        <v>42</v>
      </c>
      <c r="V21" s="16">
        <v>1</v>
      </c>
    </row>
    <row r="22" spans="1:23" ht="21" customHeight="1">
      <c r="A22" s="64">
        <v>12</v>
      </c>
      <c r="B22" s="65" t="s">
        <v>8</v>
      </c>
      <c r="C22" s="37">
        <v>23</v>
      </c>
      <c r="D22" s="35">
        <v>3.2904148783977114E-2</v>
      </c>
      <c r="E22" s="37">
        <v>14</v>
      </c>
      <c r="F22" s="35">
        <v>1.876675603217158E-2</v>
      </c>
      <c r="G22" s="37">
        <v>0</v>
      </c>
      <c r="H22" s="37">
        <v>-9</v>
      </c>
      <c r="I22" s="38">
        <v>-0.39130434782608697</v>
      </c>
      <c r="J22" s="34">
        <v>37</v>
      </c>
      <c r="K22" s="33">
        <v>1.1235955056179775E-2</v>
      </c>
      <c r="L22" s="34">
        <v>14</v>
      </c>
      <c r="M22" s="33">
        <v>4.3130006161429448E-3</v>
      </c>
      <c r="N22" s="34">
        <v>0</v>
      </c>
      <c r="O22" s="34">
        <v>0</v>
      </c>
      <c r="P22" s="34">
        <v>0</v>
      </c>
      <c r="Q22" s="34">
        <v>1</v>
      </c>
      <c r="R22" s="34">
        <v>0</v>
      </c>
      <c r="S22" s="32">
        <v>-23</v>
      </c>
      <c r="T22" s="36">
        <v>-0.6216216216216216</v>
      </c>
      <c r="U22" s="16">
        <v>28</v>
      </c>
      <c r="V22" s="16">
        <v>0</v>
      </c>
    </row>
    <row r="23" spans="1:23" ht="21" customHeight="1">
      <c r="A23" s="64">
        <v>13</v>
      </c>
      <c r="B23" s="65" t="s">
        <v>9</v>
      </c>
      <c r="C23" s="37">
        <v>14</v>
      </c>
      <c r="D23" s="35">
        <v>3.0567685589519649E-2</v>
      </c>
      <c r="E23" s="37">
        <v>14</v>
      </c>
      <c r="F23" s="35">
        <v>3.2786885245901641E-2</v>
      </c>
      <c r="G23" s="37">
        <v>0</v>
      </c>
      <c r="H23" s="37">
        <v>0</v>
      </c>
      <c r="I23" s="38">
        <v>0</v>
      </c>
      <c r="J23" s="34">
        <v>13</v>
      </c>
      <c r="K23" s="33">
        <v>4.4596912521440825E-3</v>
      </c>
      <c r="L23" s="34">
        <v>10</v>
      </c>
      <c r="M23" s="33">
        <v>3.2658393207054214E-3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2">
        <v>-3</v>
      </c>
      <c r="T23" s="36">
        <v>-0.23076923076923078</v>
      </c>
      <c r="U23" s="16">
        <v>24</v>
      </c>
      <c r="V23" s="16">
        <v>0</v>
      </c>
    </row>
    <row r="24" spans="1:23" ht="21" customHeight="1">
      <c r="A24" s="64">
        <v>14</v>
      </c>
      <c r="B24" s="65" t="s">
        <v>24</v>
      </c>
      <c r="C24" s="37">
        <v>11</v>
      </c>
      <c r="D24" s="35">
        <v>2.0676691729323307E-2</v>
      </c>
      <c r="E24" s="37">
        <v>9</v>
      </c>
      <c r="F24" s="35">
        <v>1.6245487364620937E-2</v>
      </c>
      <c r="G24" s="37">
        <v>0</v>
      </c>
      <c r="H24" s="37">
        <v>-2</v>
      </c>
      <c r="I24" s="38">
        <v>-0.18181818181818182</v>
      </c>
      <c r="J24" s="34">
        <v>17</v>
      </c>
      <c r="K24" s="33">
        <v>3.4559869892254523E-3</v>
      </c>
      <c r="L24" s="34">
        <v>27</v>
      </c>
      <c r="M24" s="33">
        <v>5.7227638830012716E-3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2">
        <v>10</v>
      </c>
      <c r="T24" s="36">
        <v>0.58823529411764708</v>
      </c>
      <c r="U24" s="16">
        <v>36</v>
      </c>
      <c r="V24" s="16">
        <v>0</v>
      </c>
    </row>
    <row r="25" spans="1:23" ht="21" customHeight="1">
      <c r="A25" s="64">
        <v>15</v>
      </c>
      <c r="B25" s="65" t="s">
        <v>10</v>
      </c>
      <c r="C25" s="37">
        <v>16</v>
      </c>
      <c r="D25" s="35">
        <v>3.1746031746031744E-2</v>
      </c>
      <c r="E25" s="37">
        <v>14</v>
      </c>
      <c r="F25" s="35">
        <v>2.7888446215139442E-2</v>
      </c>
      <c r="G25" s="37">
        <v>0</v>
      </c>
      <c r="H25" s="37">
        <v>-2</v>
      </c>
      <c r="I25" s="38">
        <v>-0.125</v>
      </c>
      <c r="J25" s="34">
        <v>33</v>
      </c>
      <c r="K25" s="33">
        <v>9.1210613598673301E-3</v>
      </c>
      <c r="L25" s="34">
        <v>36</v>
      </c>
      <c r="M25" s="33">
        <v>1.0392609699769052E-2</v>
      </c>
      <c r="N25" s="34">
        <v>0</v>
      </c>
      <c r="O25" s="34">
        <v>1</v>
      </c>
      <c r="P25" s="34">
        <v>0</v>
      </c>
      <c r="Q25" s="34">
        <v>1</v>
      </c>
      <c r="R25" s="34">
        <v>1</v>
      </c>
      <c r="S25" s="32">
        <v>3</v>
      </c>
      <c r="T25" s="36">
        <v>9.0909090909090912E-2</v>
      </c>
      <c r="U25" s="16">
        <v>50</v>
      </c>
      <c r="V25" s="16">
        <v>0</v>
      </c>
    </row>
    <row r="26" spans="1:23" ht="21" customHeight="1">
      <c r="A26" s="64">
        <v>16</v>
      </c>
      <c r="B26" s="65" t="s">
        <v>11</v>
      </c>
      <c r="C26" s="37">
        <v>9</v>
      </c>
      <c r="D26" s="35">
        <v>2.6627218934911243E-2</v>
      </c>
      <c r="E26" s="37">
        <v>5</v>
      </c>
      <c r="F26" s="35">
        <v>1.2658227848101266E-2</v>
      </c>
      <c r="G26" s="37">
        <v>0</v>
      </c>
      <c r="H26" s="37">
        <v>-4</v>
      </c>
      <c r="I26" s="38">
        <v>-0.44444444444444442</v>
      </c>
      <c r="J26" s="34">
        <v>16</v>
      </c>
      <c r="K26" s="33">
        <v>8.8105726872246704E-3</v>
      </c>
      <c r="L26" s="34">
        <v>9</v>
      </c>
      <c r="M26" s="33">
        <v>4.8543689320388345E-3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2">
        <v>-7</v>
      </c>
      <c r="T26" s="36">
        <v>-0.4375</v>
      </c>
      <c r="U26" s="16">
        <v>14</v>
      </c>
      <c r="V26" s="16">
        <v>0</v>
      </c>
    </row>
    <row r="27" spans="1:23" ht="21" customHeight="1">
      <c r="A27" s="64">
        <v>17</v>
      </c>
      <c r="B27" s="65" t="s">
        <v>12</v>
      </c>
      <c r="C27" s="37">
        <v>23</v>
      </c>
      <c r="D27" s="35">
        <v>4.6747967479674794E-2</v>
      </c>
      <c r="E27" s="37">
        <v>18</v>
      </c>
      <c r="F27" s="35">
        <v>3.711340206185567E-2</v>
      </c>
      <c r="G27" s="37">
        <v>0</v>
      </c>
      <c r="H27" s="37">
        <v>-5</v>
      </c>
      <c r="I27" s="38">
        <v>-0.21739130434782608</v>
      </c>
      <c r="J27" s="34">
        <v>26</v>
      </c>
      <c r="K27" s="33">
        <v>1.6270337922403004E-2</v>
      </c>
      <c r="L27" s="34">
        <v>14</v>
      </c>
      <c r="M27" s="33">
        <v>9.688581314878892E-3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2">
        <v>-12</v>
      </c>
      <c r="T27" s="36">
        <v>-0.46153846153846156</v>
      </c>
      <c r="U27" s="16">
        <v>32</v>
      </c>
      <c r="V27" s="16">
        <v>0</v>
      </c>
    </row>
    <row r="28" spans="1:23" ht="21" customHeight="1">
      <c r="A28" s="64">
        <v>18</v>
      </c>
      <c r="B28" s="65" t="s">
        <v>13</v>
      </c>
      <c r="C28" s="37">
        <v>0</v>
      </c>
      <c r="D28" s="35">
        <v>0</v>
      </c>
      <c r="E28" s="37">
        <v>5</v>
      </c>
      <c r="F28" s="35">
        <v>2.1097046413502109E-2</v>
      </c>
      <c r="G28" s="37">
        <v>0</v>
      </c>
      <c r="H28" s="37">
        <v>5</v>
      </c>
      <c r="I28" s="38" t="e">
        <v>#DIV/0!</v>
      </c>
      <c r="J28" s="34">
        <v>1</v>
      </c>
      <c r="K28" s="33">
        <v>1.0235414534288639E-3</v>
      </c>
      <c r="L28" s="34">
        <v>1</v>
      </c>
      <c r="M28" s="33">
        <v>1.0395010395010396E-3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2">
        <v>0</v>
      </c>
      <c r="T28" s="36">
        <v>0</v>
      </c>
      <c r="U28" s="16">
        <v>6</v>
      </c>
      <c r="V28" s="16">
        <v>0</v>
      </c>
    </row>
    <row r="29" spans="1:23" ht="21" customHeight="1">
      <c r="A29" s="64">
        <v>19</v>
      </c>
      <c r="B29" s="65" t="s">
        <v>14</v>
      </c>
      <c r="C29" s="37">
        <v>15</v>
      </c>
      <c r="D29" s="35">
        <v>1.8703241895261846E-2</v>
      </c>
      <c r="E29" s="37">
        <v>18</v>
      </c>
      <c r="F29" s="35">
        <v>2.1951219512195121E-2</v>
      </c>
      <c r="G29" s="37">
        <v>0</v>
      </c>
      <c r="H29" s="37">
        <v>3</v>
      </c>
      <c r="I29" s="38">
        <v>0.2</v>
      </c>
      <c r="J29" s="34">
        <v>72</v>
      </c>
      <c r="K29" s="33">
        <v>1.0459035444509006E-2</v>
      </c>
      <c r="L29" s="34">
        <v>43</v>
      </c>
      <c r="M29" s="33">
        <v>6.1375963459891518E-3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2">
        <v>-29</v>
      </c>
      <c r="T29" s="36">
        <v>-0.40277777777777779</v>
      </c>
      <c r="U29" s="16">
        <v>61</v>
      </c>
      <c r="V29" s="16">
        <v>0</v>
      </c>
    </row>
    <row r="30" spans="1:23" ht="21" customHeight="1">
      <c r="A30" s="64">
        <v>20</v>
      </c>
      <c r="B30" s="65" t="s">
        <v>15</v>
      </c>
      <c r="C30" s="37">
        <v>14</v>
      </c>
      <c r="D30" s="35">
        <v>3.1042128603104215E-2</v>
      </c>
      <c r="E30" s="37">
        <v>12</v>
      </c>
      <c r="F30" s="35">
        <v>2.8301886792452831E-2</v>
      </c>
      <c r="G30" s="37">
        <v>0</v>
      </c>
      <c r="H30" s="37">
        <v>-2</v>
      </c>
      <c r="I30" s="38">
        <v>-0.14285714285714285</v>
      </c>
      <c r="J30" s="34">
        <v>26</v>
      </c>
      <c r="K30" s="33">
        <v>1.2566457225712905E-2</v>
      </c>
      <c r="L30" s="34">
        <v>38</v>
      </c>
      <c r="M30" s="33">
        <v>1.8473505104521146E-2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2">
        <v>12</v>
      </c>
      <c r="T30" s="36">
        <v>0.46153846153846156</v>
      </c>
      <c r="U30" s="16">
        <v>50</v>
      </c>
      <c r="V30" s="16">
        <v>0</v>
      </c>
    </row>
    <row r="31" spans="1:23" ht="21" customHeight="1">
      <c r="A31" s="64">
        <v>21</v>
      </c>
      <c r="B31" s="65" t="s">
        <v>16</v>
      </c>
      <c r="C31" s="37">
        <v>17</v>
      </c>
      <c r="D31" s="35">
        <v>3.5343035343035345E-2</v>
      </c>
      <c r="E31" s="37">
        <v>7</v>
      </c>
      <c r="F31" s="35">
        <v>1.5086206896551725E-2</v>
      </c>
      <c r="G31" s="37">
        <v>0</v>
      </c>
      <c r="H31" s="37">
        <v>-10</v>
      </c>
      <c r="I31" s="38">
        <v>-0.58823529411764708</v>
      </c>
      <c r="J31" s="34">
        <v>15</v>
      </c>
      <c r="K31" s="33">
        <v>7.9113924050632917E-3</v>
      </c>
      <c r="L31" s="34">
        <v>5</v>
      </c>
      <c r="M31" s="33">
        <v>2.6525198938992041E-3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2">
        <v>-10</v>
      </c>
      <c r="T31" s="36">
        <v>-0.66666666666666663</v>
      </c>
      <c r="U31" s="16">
        <v>12</v>
      </c>
      <c r="V31" s="16">
        <v>0</v>
      </c>
    </row>
    <row r="32" spans="1:23" ht="21" customHeight="1">
      <c r="A32" s="64">
        <v>22</v>
      </c>
      <c r="B32" s="65" t="s">
        <v>17</v>
      </c>
      <c r="C32" s="37">
        <v>5</v>
      </c>
      <c r="D32" s="35">
        <v>1.6778523489932886E-2</v>
      </c>
      <c r="E32" s="37">
        <v>4</v>
      </c>
      <c r="F32" s="35">
        <v>1.4705882352941176E-2</v>
      </c>
      <c r="G32" s="37">
        <v>0</v>
      </c>
      <c r="H32" s="37">
        <v>-1</v>
      </c>
      <c r="I32" s="38">
        <v>-0.2</v>
      </c>
      <c r="J32" s="34">
        <v>26</v>
      </c>
      <c r="K32" s="33">
        <v>1.2304779933743492E-2</v>
      </c>
      <c r="L32" s="34">
        <v>36</v>
      </c>
      <c r="M32" s="33">
        <v>1.7382906808305166E-2</v>
      </c>
      <c r="N32" s="34">
        <v>1</v>
      </c>
      <c r="O32" s="34">
        <v>0</v>
      </c>
      <c r="P32" s="34">
        <v>0</v>
      </c>
      <c r="Q32" s="34">
        <v>0</v>
      </c>
      <c r="R32" s="34">
        <v>0</v>
      </c>
      <c r="S32" s="32">
        <v>10</v>
      </c>
      <c r="T32" s="36">
        <v>0.38461538461538464</v>
      </c>
      <c r="U32" s="16">
        <v>40</v>
      </c>
      <c r="V32" s="16">
        <v>1</v>
      </c>
    </row>
    <row r="33" spans="1:22" ht="21" customHeight="1">
      <c r="A33" s="64">
        <v>23</v>
      </c>
      <c r="B33" s="65" t="s">
        <v>19</v>
      </c>
      <c r="C33" s="37">
        <v>15</v>
      </c>
      <c r="D33" s="35">
        <v>5.4744525547445258E-2</v>
      </c>
      <c r="E33" s="37">
        <v>9</v>
      </c>
      <c r="F33" s="35">
        <v>3.0821917808219176E-2</v>
      </c>
      <c r="G33" s="37">
        <v>0</v>
      </c>
      <c r="H33" s="37">
        <v>-6</v>
      </c>
      <c r="I33" s="38">
        <v>-0.4</v>
      </c>
      <c r="J33" s="34">
        <v>6</v>
      </c>
      <c r="K33" s="33">
        <v>5.5401662049861496E-3</v>
      </c>
      <c r="L33" s="34">
        <v>10</v>
      </c>
      <c r="M33" s="33">
        <v>8.771929824561403E-3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2">
        <v>4</v>
      </c>
      <c r="T33" s="36">
        <v>0.66666666666666663</v>
      </c>
      <c r="U33" s="16">
        <v>19</v>
      </c>
      <c r="V33" s="16">
        <v>0</v>
      </c>
    </row>
    <row r="34" spans="1:22" ht="21" customHeight="1" thickBot="1">
      <c r="A34" s="80">
        <v>24</v>
      </c>
      <c r="B34" s="90" t="s">
        <v>18</v>
      </c>
      <c r="C34" s="37">
        <v>35</v>
      </c>
      <c r="D34" s="35">
        <v>7.113821138211382E-2</v>
      </c>
      <c r="E34" s="37">
        <v>17</v>
      </c>
      <c r="F34" s="35">
        <v>3.4623217922606926E-2</v>
      </c>
      <c r="G34" s="37">
        <v>0</v>
      </c>
      <c r="H34" s="37">
        <v>-18</v>
      </c>
      <c r="I34" s="38">
        <v>-0.51428571428571423</v>
      </c>
      <c r="J34" s="34">
        <v>22</v>
      </c>
      <c r="K34" s="33">
        <v>1.38801261829653E-2</v>
      </c>
      <c r="L34" s="34">
        <v>18</v>
      </c>
      <c r="M34" s="33">
        <v>1.0163749294184076E-2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2">
        <v>-4</v>
      </c>
      <c r="T34" s="36">
        <v>-0.18181818181818182</v>
      </c>
      <c r="U34" s="16">
        <v>35</v>
      </c>
      <c r="V34" s="16">
        <v>0</v>
      </c>
    </row>
    <row r="35" spans="1:22" ht="20.25" thickBot="1">
      <c r="A35" s="249" t="s">
        <v>40</v>
      </c>
      <c r="B35" s="250"/>
      <c r="C35" s="92">
        <v>347</v>
      </c>
      <c r="D35" s="35">
        <v>2.724988220512015E-2</v>
      </c>
      <c r="E35" s="92">
        <v>328</v>
      </c>
      <c r="F35" s="35">
        <v>2.5287179091820215E-2</v>
      </c>
      <c r="G35" s="92">
        <v>0</v>
      </c>
      <c r="H35" s="92">
        <v>-19</v>
      </c>
      <c r="I35" s="93">
        <v>-5.4755043227665709E-2</v>
      </c>
      <c r="J35" s="92">
        <v>803</v>
      </c>
      <c r="K35" s="94">
        <v>1.0341940884796189E-2</v>
      </c>
      <c r="L35" s="92">
        <v>631</v>
      </c>
      <c r="M35" s="94">
        <v>8.2379205451910652E-3</v>
      </c>
      <c r="N35" s="92">
        <v>6</v>
      </c>
      <c r="O35" s="92">
        <v>1</v>
      </c>
      <c r="P35" s="92">
        <v>0</v>
      </c>
      <c r="Q35" s="92">
        <v>4</v>
      </c>
      <c r="R35" s="92">
        <v>1</v>
      </c>
      <c r="S35" s="92">
        <v>-172</v>
      </c>
      <c r="T35" s="95">
        <v>-0.21419676214196762</v>
      </c>
      <c r="U35" s="96">
        <v>959</v>
      </c>
      <c r="V35" s="96">
        <v>6</v>
      </c>
    </row>
    <row r="39" spans="1:22">
      <c r="G39" s="138"/>
    </row>
  </sheetData>
  <mergeCells count="33"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  <mergeCell ref="A35:B35"/>
    <mergeCell ref="M7:M9"/>
    <mergeCell ref="I7:I9"/>
    <mergeCell ref="E7:E9"/>
    <mergeCell ref="N8:N9"/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workbookViewId="0">
      <pane xSplit="2" ySplit="3" topLeftCell="C10" activePane="bottomRight" state="frozen"/>
      <selection activeCell="N5" sqref="N5"/>
      <selection pane="topRight" activeCell="N5" sqref="N5"/>
      <selection pane="bottomLeft" activeCell="N5" sqref="N5"/>
      <selection pane="bottomRight" activeCell="N5" sqref="N5"/>
    </sheetView>
  </sheetViews>
  <sheetFormatPr defaultColWidth="9.140625" defaultRowHeight="12.75"/>
  <cols>
    <col min="1" max="1" width="4.85546875" style="1" customWidth="1"/>
    <col min="2" max="2" width="22.5703125" style="1" customWidth="1"/>
    <col min="3" max="3" width="10.5703125" style="1" customWidth="1"/>
    <col min="4" max="4" width="9" style="1" customWidth="1"/>
    <col min="5" max="5" width="8.5703125" style="1" customWidth="1"/>
    <col min="6" max="6" width="9" style="1" customWidth="1"/>
    <col min="7" max="7" width="9.28515625" style="1" customWidth="1"/>
    <col min="8" max="8" width="9" style="1" customWidth="1"/>
    <col min="9" max="9" width="10.5703125" style="1" customWidth="1"/>
    <col min="10" max="10" width="9" style="1" customWidth="1"/>
    <col min="11" max="11" width="9.5703125" style="1" customWidth="1"/>
    <col min="12" max="12" width="9" style="1" customWidth="1"/>
    <col min="13" max="14" width="10.5703125" style="1" customWidth="1"/>
    <col min="15" max="16384" width="9.140625" style="1"/>
  </cols>
  <sheetData>
    <row r="1" spans="1:25" ht="53.25" customHeight="1" thickBot="1">
      <c r="A1" s="286" t="s">
        <v>87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25" s="3" customFormat="1" ht="81.75" customHeight="1">
      <c r="A2" s="290" t="s">
        <v>44</v>
      </c>
      <c r="B2" s="291"/>
      <c r="C2" s="294" t="s">
        <v>62</v>
      </c>
      <c r="D2" s="295"/>
      <c r="E2" s="295"/>
      <c r="F2" s="296"/>
      <c r="G2" s="287" t="s">
        <v>63</v>
      </c>
      <c r="H2" s="288"/>
      <c r="I2" s="294" t="s">
        <v>64</v>
      </c>
      <c r="J2" s="295"/>
      <c r="K2" s="295"/>
      <c r="L2" s="296"/>
      <c r="M2" s="287" t="s">
        <v>63</v>
      </c>
      <c r="N2" s="288"/>
      <c r="O2" s="289" t="s">
        <v>65</v>
      </c>
      <c r="P2" s="288"/>
    </row>
    <row r="3" spans="1:25" ht="22.5" customHeight="1">
      <c r="A3" s="292"/>
      <c r="B3" s="293"/>
      <c r="C3" s="72">
        <v>2019</v>
      </c>
      <c r="D3" s="4" t="s">
        <v>1</v>
      </c>
      <c r="E3" s="52">
        <v>2020</v>
      </c>
      <c r="F3" s="51" t="s">
        <v>1</v>
      </c>
      <c r="G3" s="71" t="s">
        <v>37</v>
      </c>
      <c r="H3" s="73" t="s">
        <v>1</v>
      </c>
      <c r="I3" s="75">
        <v>2019</v>
      </c>
      <c r="J3" s="4" t="s">
        <v>1</v>
      </c>
      <c r="K3" s="52">
        <v>2020</v>
      </c>
      <c r="L3" s="51" t="s">
        <v>1</v>
      </c>
      <c r="M3" s="71" t="s">
        <v>37</v>
      </c>
      <c r="N3" s="76" t="s">
        <v>1</v>
      </c>
      <c r="O3" s="75">
        <v>2019</v>
      </c>
      <c r="P3" s="77">
        <v>2020</v>
      </c>
      <c r="Q3" s="67"/>
      <c r="R3" s="68"/>
      <c r="S3" s="68"/>
      <c r="T3" s="67"/>
      <c r="U3" s="67"/>
      <c r="V3" s="67"/>
      <c r="W3" s="3"/>
      <c r="X3" s="3"/>
      <c r="Y3" s="3"/>
    </row>
    <row r="4" spans="1:25" s="50" customFormat="1" ht="21" customHeight="1">
      <c r="A4" s="74">
        <v>1</v>
      </c>
      <c r="B4" s="79" t="s">
        <v>20</v>
      </c>
      <c r="C4" s="123">
        <v>36</v>
      </c>
      <c r="D4" s="124">
        <v>1.1370814908401769E-2</v>
      </c>
      <c r="E4" s="99">
        <v>37</v>
      </c>
      <c r="F4" s="100" t="e">
        <f>E4/Q4</f>
        <v>#DIV/0!</v>
      </c>
      <c r="G4" s="101">
        <f>E4-C4</f>
        <v>1</v>
      </c>
      <c r="H4" s="102">
        <f>G4/C4</f>
        <v>2.7777777777777776E-2</v>
      </c>
      <c r="I4" s="125">
        <v>26</v>
      </c>
      <c r="J4" s="124">
        <v>8.5217961324156009E-3</v>
      </c>
      <c r="K4" s="103">
        <v>33</v>
      </c>
      <c r="L4" s="100">
        <v>9.7915350600126343E-3</v>
      </c>
      <c r="M4" s="101">
        <f>K4-I4</f>
        <v>7</v>
      </c>
      <c r="N4" s="104">
        <f>M4/I4</f>
        <v>0.26923076923076922</v>
      </c>
      <c r="O4" s="126">
        <v>3</v>
      </c>
      <c r="P4" s="105">
        <v>1</v>
      </c>
      <c r="Q4" s="150">
        <f>[1]Громад_Виправ!C7+[1]Громад_Виправ!M7+[1]Звільн_з_випр_УДЗ_і_Розш!C8+[1]Позб_права!C7</f>
        <v>0</v>
      </c>
      <c r="R4" s="151"/>
      <c r="S4" s="162"/>
      <c r="T4" s="153"/>
      <c r="U4" s="69"/>
      <c r="V4" s="69"/>
    </row>
    <row r="5" spans="1:25" s="50" customFormat="1" ht="21" customHeight="1">
      <c r="A5" s="74">
        <v>2</v>
      </c>
      <c r="B5" s="79" t="s">
        <v>2</v>
      </c>
      <c r="C5" s="123">
        <v>38</v>
      </c>
      <c r="D5" s="124">
        <v>1.9172552976791119E-2</v>
      </c>
      <c r="E5" s="99">
        <v>42</v>
      </c>
      <c r="F5" s="100">
        <f t="shared" ref="F5:F28" si="0">E5/Q5</f>
        <v>1.3461538461538462E-2</v>
      </c>
      <c r="G5" s="101">
        <f t="shared" ref="G5:G28" si="1">E5-C5</f>
        <v>4</v>
      </c>
      <c r="H5" s="102">
        <f t="shared" ref="H5:H27" si="2">G5/C5</f>
        <v>0.10526315789473684</v>
      </c>
      <c r="I5" s="125">
        <v>18</v>
      </c>
      <c r="J5" s="124">
        <v>9.3652445369406864E-3</v>
      </c>
      <c r="K5" s="103">
        <v>37</v>
      </c>
      <c r="L5" s="100">
        <v>1.2613521695257316E-2</v>
      </c>
      <c r="M5" s="101">
        <f t="shared" ref="M5:M28" si="3">K5-I5</f>
        <v>19</v>
      </c>
      <c r="N5" s="104">
        <f t="shared" ref="N5:N27" si="4">M5/I5</f>
        <v>1.0555555555555556</v>
      </c>
      <c r="O5" s="126">
        <v>1</v>
      </c>
      <c r="P5" s="105">
        <v>4</v>
      </c>
      <c r="Q5" s="150">
        <f>[1]Громад_Виправ!C8+[1]Громад_Виправ!M8+[1]Звільн_з_випр_УДЗ_і_Розш!C9+[1]Позб_права!C8</f>
        <v>3120</v>
      </c>
      <c r="R5" s="151"/>
      <c r="S5" s="162"/>
      <c r="T5" s="153"/>
      <c r="U5" s="69"/>
      <c r="V5" s="69"/>
    </row>
    <row r="6" spans="1:25" s="50" customFormat="1" ht="21" customHeight="1">
      <c r="A6" s="74">
        <v>3</v>
      </c>
      <c r="B6" s="79" t="s">
        <v>3</v>
      </c>
      <c r="C6" s="123">
        <v>204</v>
      </c>
      <c r="D6" s="124">
        <v>1.9877228880444315E-2</v>
      </c>
      <c r="E6" s="99">
        <v>200</v>
      </c>
      <c r="F6" s="100">
        <f t="shared" si="0"/>
        <v>9.7513408093612877E-2</v>
      </c>
      <c r="G6" s="101">
        <f t="shared" si="1"/>
        <v>-4</v>
      </c>
      <c r="H6" s="102">
        <f t="shared" si="2"/>
        <v>-1.9607843137254902E-2</v>
      </c>
      <c r="I6" s="125">
        <v>164</v>
      </c>
      <c r="J6" s="124">
        <v>1.651560926485398E-2</v>
      </c>
      <c r="K6" s="103">
        <v>154</v>
      </c>
      <c r="L6" s="100">
        <v>1.7831043554516222E-2</v>
      </c>
      <c r="M6" s="101">
        <f t="shared" si="3"/>
        <v>-10</v>
      </c>
      <c r="N6" s="104">
        <f t="shared" si="4"/>
        <v>-6.097560975609756E-2</v>
      </c>
      <c r="O6" s="126">
        <v>5</v>
      </c>
      <c r="P6" s="105">
        <v>3</v>
      </c>
      <c r="Q6" s="150">
        <f>[1]Громад_Виправ!C9+[1]Громад_Виправ!M9+[1]Звільн_з_випр_УДЗ_і_Розш!C10+[1]Позб_права!C9</f>
        <v>2051</v>
      </c>
      <c r="R6" s="151"/>
      <c r="S6" s="162"/>
      <c r="T6" s="153"/>
      <c r="U6" s="69"/>
      <c r="V6" s="69"/>
    </row>
    <row r="7" spans="1:25" s="50" customFormat="1" ht="21" customHeight="1">
      <c r="A7" s="74">
        <v>4</v>
      </c>
      <c r="B7" s="79" t="s">
        <v>21</v>
      </c>
      <c r="C7" s="123">
        <v>85</v>
      </c>
      <c r="D7" s="124">
        <v>1.6771902131018153E-2</v>
      </c>
      <c r="E7" s="99">
        <v>82</v>
      </c>
      <c r="F7" s="100">
        <f t="shared" si="0"/>
        <v>7.4141048824593126E-3</v>
      </c>
      <c r="G7" s="101">
        <f t="shared" si="1"/>
        <v>-3</v>
      </c>
      <c r="H7" s="102">
        <f t="shared" si="2"/>
        <v>-3.5294117647058823E-2</v>
      </c>
      <c r="I7" s="125">
        <v>69</v>
      </c>
      <c r="J7" s="124">
        <v>1.4078759436849622E-2</v>
      </c>
      <c r="K7" s="103">
        <v>61</v>
      </c>
      <c r="L7" s="100">
        <v>1.4798737174427782E-2</v>
      </c>
      <c r="M7" s="101">
        <f t="shared" si="3"/>
        <v>-8</v>
      </c>
      <c r="N7" s="104">
        <f t="shared" si="4"/>
        <v>-0.11594202898550725</v>
      </c>
      <c r="O7" s="126">
        <v>3</v>
      </c>
      <c r="P7" s="105">
        <v>6</v>
      </c>
      <c r="Q7" s="150">
        <f>[1]Громад_Виправ!C10+[1]Громад_Виправ!M10+[1]Звільн_з_випр_УДЗ_і_Розш!C11+[1]Позб_права!C10</f>
        <v>11060</v>
      </c>
      <c r="R7" s="151"/>
      <c r="S7" s="162"/>
      <c r="T7" s="154"/>
      <c r="U7" s="69"/>
      <c r="V7" s="69"/>
    </row>
    <row r="8" spans="1:25" s="50" customFormat="1" ht="21" customHeight="1">
      <c r="A8" s="74">
        <v>5</v>
      </c>
      <c r="B8" s="79" t="s">
        <v>4</v>
      </c>
      <c r="C8" s="123">
        <v>48</v>
      </c>
      <c r="D8" s="124">
        <v>1.4678899082568808E-2</v>
      </c>
      <c r="E8" s="99">
        <v>52</v>
      </c>
      <c r="F8" s="100">
        <f t="shared" si="0"/>
        <v>9.9616858237547897E-3</v>
      </c>
      <c r="G8" s="101">
        <f t="shared" si="1"/>
        <v>4</v>
      </c>
      <c r="H8" s="102">
        <f t="shared" si="2"/>
        <v>8.3333333333333329E-2</v>
      </c>
      <c r="I8" s="125">
        <v>38</v>
      </c>
      <c r="J8" s="124">
        <v>1.2086513994910942E-2</v>
      </c>
      <c r="K8" s="103">
        <v>43</v>
      </c>
      <c r="L8" s="100">
        <v>1.2844036697247707E-2</v>
      </c>
      <c r="M8" s="101">
        <f t="shared" si="3"/>
        <v>5</v>
      </c>
      <c r="N8" s="104">
        <f t="shared" si="4"/>
        <v>0.13157894736842105</v>
      </c>
      <c r="O8" s="126">
        <v>2</v>
      </c>
      <c r="P8" s="105">
        <v>5</v>
      </c>
      <c r="Q8" s="150">
        <f>[1]Громад_Виправ!C11+[1]Громад_Виправ!M11+[1]Звільн_з_випр_УДЗ_і_Розш!C12+[1]Позб_права!C11</f>
        <v>5220</v>
      </c>
      <c r="R8" s="151"/>
      <c r="S8" s="162"/>
      <c r="T8" s="153"/>
      <c r="U8" s="69"/>
      <c r="V8" s="69"/>
    </row>
    <row r="9" spans="1:25" s="50" customFormat="1" ht="21" customHeight="1">
      <c r="A9" s="74">
        <v>6</v>
      </c>
      <c r="B9" s="79" t="s">
        <v>5</v>
      </c>
      <c r="C9" s="123">
        <v>46</v>
      </c>
      <c r="D9" s="124">
        <v>1.8668831168831168E-2</v>
      </c>
      <c r="E9" s="99">
        <v>49</v>
      </c>
      <c r="F9" s="100">
        <f t="shared" si="0"/>
        <v>1.5960912052117263E-2</v>
      </c>
      <c r="G9" s="101">
        <f t="shared" si="1"/>
        <v>3</v>
      </c>
      <c r="H9" s="102">
        <f t="shared" si="2"/>
        <v>6.5217391304347824E-2</v>
      </c>
      <c r="I9" s="125">
        <v>34</v>
      </c>
      <c r="J9" s="124">
        <v>1.4327855035819638E-2</v>
      </c>
      <c r="K9" s="103">
        <v>43</v>
      </c>
      <c r="L9" s="100">
        <v>1.6233766233766232E-2</v>
      </c>
      <c r="M9" s="101">
        <f t="shared" si="3"/>
        <v>9</v>
      </c>
      <c r="N9" s="104">
        <f t="shared" si="4"/>
        <v>0.26470588235294118</v>
      </c>
      <c r="O9" s="126">
        <v>2</v>
      </c>
      <c r="P9" s="78">
        <v>4</v>
      </c>
      <c r="Q9" s="150">
        <f>[1]Громад_Виправ!C12+[1]Громад_Виправ!M12+[1]Звільн_з_випр_УДЗ_і_Розш!C13+[1]Позб_права!C12</f>
        <v>3070</v>
      </c>
      <c r="R9" s="151"/>
      <c r="S9" s="162"/>
      <c r="T9" s="153"/>
      <c r="U9" s="69"/>
      <c r="V9" s="69"/>
    </row>
    <row r="10" spans="1:25" s="50" customFormat="1" ht="21" customHeight="1">
      <c r="A10" s="74">
        <v>7</v>
      </c>
      <c r="B10" s="79" t="s">
        <v>6</v>
      </c>
      <c r="C10" s="123">
        <v>149</v>
      </c>
      <c r="D10" s="124">
        <v>2.7174904249498449E-2</v>
      </c>
      <c r="E10" s="99">
        <v>130</v>
      </c>
      <c r="F10" s="100">
        <f t="shared" si="0"/>
        <v>5.1834130781499205E-2</v>
      </c>
      <c r="G10" s="101">
        <f t="shared" si="1"/>
        <v>-19</v>
      </c>
      <c r="H10" s="102">
        <f t="shared" si="2"/>
        <v>-0.12751677852348994</v>
      </c>
      <c r="I10" s="125">
        <v>106</v>
      </c>
      <c r="J10" s="124">
        <v>1.9984917043740572E-2</v>
      </c>
      <c r="K10" s="103">
        <v>118</v>
      </c>
      <c r="L10" s="100">
        <v>2.2615356556629582E-2</v>
      </c>
      <c r="M10" s="101">
        <f t="shared" si="3"/>
        <v>12</v>
      </c>
      <c r="N10" s="104">
        <f t="shared" si="4"/>
        <v>0.11320754716981132</v>
      </c>
      <c r="O10" s="126">
        <v>3</v>
      </c>
      <c r="P10" s="105">
        <v>6</v>
      </c>
      <c r="Q10" s="150">
        <f>[1]Громад_Виправ!C13+[1]Громад_Виправ!M13+[1]Звільн_з_випр_УДЗ_і_Розш!C14+[1]Позб_права!C13</f>
        <v>2508</v>
      </c>
      <c r="R10" s="151"/>
      <c r="S10" s="162"/>
      <c r="T10" s="153"/>
      <c r="U10" s="69"/>
      <c r="V10" s="69"/>
      <c r="X10" s="50" t="s">
        <v>60</v>
      </c>
    </row>
    <row r="11" spans="1:25" s="50" customFormat="1" ht="21" customHeight="1">
      <c r="A11" s="74">
        <v>8</v>
      </c>
      <c r="B11" s="79" t="s">
        <v>22</v>
      </c>
      <c r="C11" s="123">
        <v>30</v>
      </c>
      <c r="D11" s="124">
        <v>2.6315789473684209E-2</v>
      </c>
      <c r="E11" s="99">
        <v>42</v>
      </c>
      <c r="F11" s="100">
        <f t="shared" si="0"/>
        <v>7.8814036404578729E-3</v>
      </c>
      <c r="G11" s="101">
        <f t="shared" si="1"/>
        <v>12</v>
      </c>
      <c r="H11" s="102">
        <f t="shared" si="2"/>
        <v>0.4</v>
      </c>
      <c r="I11" s="125">
        <v>16</v>
      </c>
      <c r="J11" s="124">
        <v>1.4719411223551058E-2</v>
      </c>
      <c r="K11" s="103">
        <v>32</v>
      </c>
      <c r="L11" s="100">
        <v>1.7543859649122806E-2</v>
      </c>
      <c r="M11" s="101">
        <f t="shared" si="3"/>
        <v>16</v>
      </c>
      <c r="N11" s="104">
        <f t="shared" si="4"/>
        <v>1</v>
      </c>
      <c r="O11" s="126">
        <v>1</v>
      </c>
      <c r="P11" s="105">
        <v>0</v>
      </c>
      <c r="Q11" s="150">
        <f>[1]Громад_Виправ!C14+[1]Громад_Виправ!M14+[1]Звільн_з_випр_УДЗ_і_Розш!C15+[1]Позб_права!C14</f>
        <v>5329</v>
      </c>
      <c r="R11" s="151"/>
      <c r="S11" s="162"/>
      <c r="T11" s="153"/>
      <c r="U11" s="69"/>
      <c r="V11" s="69"/>
    </row>
    <row r="12" spans="1:25" s="50" customFormat="1" ht="21" customHeight="1">
      <c r="A12" s="74">
        <v>9</v>
      </c>
      <c r="B12" s="79" t="s">
        <v>66</v>
      </c>
      <c r="C12" s="123">
        <v>93</v>
      </c>
      <c r="D12" s="124">
        <v>8.5016911966358903E-3</v>
      </c>
      <c r="E12" s="99">
        <v>124</v>
      </c>
      <c r="F12" s="100">
        <f t="shared" si="0"/>
        <v>0.10097719869706841</v>
      </c>
      <c r="G12" s="101">
        <f t="shared" si="1"/>
        <v>31</v>
      </c>
      <c r="H12" s="102">
        <f t="shared" si="2"/>
        <v>0.33333333333333331</v>
      </c>
      <c r="I12" s="127">
        <v>63</v>
      </c>
      <c r="J12" s="124">
        <v>5.9467623182933738E-3</v>
      </c>
      <c r="K12" s="103">
        <v>108</v>
      </c>
      <c r="L12" s="100">
        <v>7.4961148185391721E-3</v>
      </c>
      <c r="M12" s="101">
        <f t="shared" si="3"/>
        <v>45</v>
      </c>
      <c r="N12" s="104">
        <f t="shared" si="4"/>
        <v>0.7142857142857143</v>
      </c>
      <c r="O12" s="126">
        <v>1</v>
      </c>
      <c r="P12" s="105">
        <v>3</v>
      </c>
      <c r="Q12" s="150">
        <f>[1]Громад_Виправ!C15+[1]Громад_Виправ!M15+[1]Звільн_з_випр_УДЗ_і_Розш!C16+[1]Позб_права!C15</f>
        <v>1228</v>
      </c>
      <c r="R12" s="151"/>
      <c r="S12" s="162"/>
      <c r="T12" s="153"/>
      <c r="U12" s="69"/>
      <c r="V12" s="69"/>
    </row>
    <row r="13" spans="1:25" s="50" customFormat="1" ht="21" customHeight="1">
      <c r="A13" s="74">
        <v>10</v>
      </c>
      <c r="B13" s="79" t="s">
        <v>7</v>
      </c>
      <c r="C13" s="123">
        <v>29</v>
      </c>
      <c r="D13" s="124">
        <v>9.0090090090090089E-3</v>
      </c>
      <c r="E13" s="99">
        <v>51</v>
      </c>
      <c r="F13" s="100">
        <f t="shared" si="0"/>
        <v>4.9227799227799232E-3</v>
      </c>
      <c r="G13" s="101">
        <f t="shared" si="1"/>
        <v>22</v>
      </c>
      <c r="H13" s="102">
        <f t="shared" si="2"/>
        <v>0.75862068965517238</v>
      </c>
      <c r="I13" s="125">
        <v>20</v>
      </c>
      <c r="J13" s="124">
        <v>6.4329366355741395E-3</v>
      </c>
      <c r="K13" s="103">
        <v>43</v>
      </c>
      <c r="L13" s="100">
        <v>6.5237651444547996E-3</v>
      </c>
      <c r="M13" s="101">
        <f t="shared" si="3"/>
        <v>23</v>
      </c>
      <c r="N13" s="104">
        <f t="shared" si="4"/>
        <v>1.1499999999999999</v>
      </c>
      <c r="O13" s="126">
        <v>1</v>
      </c>
      <c r="P13" s="105">
        <v>5</v>
      </c>
      <c r="Q13" s="150">
        <f>[1]Громад_Виправ!C16+[1]Громад_Виправ!M16+[1]Звільн_з_випр_УДЗ_і_Розш!C17+[1]Позб_права!C16</f>
        <v>10360</v>
      </c>
      <c r="R13" s="151"/>
      <c r="S13" s="162"/>
      <c r="T13" s="153"/>
      <c r="U13" s="69"/>
      <c r="V13" s="69"/>
    </row>
    <row r="14" spans="1:25" s="50" customFormat="1" ht="21" customHeight="1">
      <c r="A14" s="74">
        <v>11</v>
      </c>
      <c r="B14" s="79" t="s">
        <v>23</v>
      </c>
      <c r="C14" s="123">
        <v>62</v>
      </c>
      <c r="D14" s="124">
        <v>2.0868394479973074E-2</v>
      </c>
      <c r="E14" s="99">
        <v>79</v>
      </c>
      <c r="F14" s="100">
        <f t="shared" si="0"/>
        <v>2.6662166722915964E-2</v>
      </c>
      <c r="G14" s="101">
        <f t="shared" si="1"/>
        <v>17</v>
      </c>
      <c r="H14" s="102">
        <f t="shared" si="2"/>
        <v>0.27419354838709675</v>
      </c>
      <c r="I14" s="125">
        <v>45</v>
      </c>
      <c r="J14" s="124">
        <v>1.5873015873015872E-2</v>
      </c>
      <c r="K14" s="103">
        <v>55</v>
      </c>
      <c r="L14" s="100">
        <v>1.7165937394816561E-2</v>
      </c>
      <c r="M14" s="101">
        <f t="shared" si="3"/>
        <v>10</v>
      </c>
      <c r="N14" s="104">
        <f t="shared" si="4"/>
        <v>0.22222222222222221</v>
      </c>
      <c r="O14" s="126">
        <v>3</v>
      </c>
      <c r="P14" s="105">
        <v>3</v>
      </c>
      <c r="Q14" s="150">
        <f>[1]Громад_Виправ!C17+[1]Громад_Виправ!M17+[1]Звільн_з_випр_УДЗ_і_Розш!C18+[1]Позб_права!C17</f>
        <v>2963</v>
      </c>
      <c r="R14" s="151"/>
      <c r="S14" s="162"/>
      <c r="T14" s="154"/>
      <c r="U14" s="69"/>
      <c r="V14" s="69"/>
    </row>
    <row r="15" spans="1:25" s="50" customFormat="1" ht="21" customHeight="1">
      <c r="A15" s="74">
        <v>12</v>
      </c>
      <c r="B15" s="79" t="s">
        <v>8</v>
      </c>
      <c r="C15" s="123">
        <v>26</v>
      </c>
      <c r="D15" s="124">
        <v>6.5623422513881877E-3</v>
      </c>
      <c r="E15" s="99">
        <v>51</v>
      </c>
      <c r="F15" s="100">
        <f t="shared" si="0"/>
        <v>1.835192515293271E-2</v>
      </c>
      <c r="G15" s="101">
        <f t="shared" si="1"/>
        <v>25</v>
      </c>
      <c r="H15" s="102">
        <f t="shared" si="2"/>
        <v>0.96153846153846156</v>
      </c>
      <c r="I15" s="125">
        <v>19</v>
      </c>
      <c r="J15" s="124">
        <v>4.9647243271492029E-3</v>
      </c>
      <c r="K15" s="103">
        <v>40</v>
      </c>
      <c r="L15" s="100">
        <v>5.8051489146895511E-3</v>
      </c>
      <c r="M15" s="101">
        <f t="shared" si="3"/>
        <v>21</v>
      </c>
      <c r="N15" s="104">
        <f t="shared" si="4"/>
        <v>1.1052631578947369</v>
      </c>
      <c r="O15" s="126">
        <v>0</v>
      </c>
      <c r="P15" s="105">
        <v>1</v>
      </c>
      <c r="Q15" s="150">
        <f>[1]Громад_Виправ!C18+[1]Громад_Виправ!M18+[1]Звільн_з_випр_УДЗ_і_Розш!C19+[1]Позб_права!C18</f>
        <v>2779</v>
      </c>
      <c r="R15" s="151"/>
      <c r="S15" s="162"/>
      <c r="T15" s="153"/>
      <c r="U15" s="69"/>
      <c r="V15" s="69"/>
    </row>
    <row r="16" spans="1:25" s="50" customFormat="1" ht="21" customHeight="1">
      <c r="A16" s="74">
        <v>13</v>
      </c>
      <c r="B16" s="79" t="s">
        <v>9</v>
      </c>
      <c r="C16" s="123">
        <v>46</v>
      </c>
      <c r="D16" s="124">
        <v>1.3674197384066587E-2</v>
      </c>
      <c r="E16" s="99">
        <v>47</v>
      </c>
      <c r="F16" s="100">
        <f t="shared" si="0"/>
        <v>1.1965376782077392E-2</v>
      </c>
      <c r="G16" s="101">
        <f t="shared" si="1"/>
        <v>1</v>
      </c>
      <c r="H16" s="102">
        <f t="shared" si="2"/>
        <v>2.1739130434782608E-2</v>
      </c>
      <c r="I16" s="125">
        <v>36</v>
      </c>
      <c r="J16" s="124">
        <v>1.1107682813946312E-2</v>
      </c>
      <c r="K16" s="103">
        <v>41</v>
      </c>
      <c r="L16" s="100">
        <v>1.1890606420927468E-2</v>
      </c>
      <c r="M16" s="101">
        <f t="shared" si="3"/>
        <v>5</v>
      </c>
      <c r="N16" s="104">
        <f t="shared" si="4"/>
        <v>0.1388888888888889</v>
      </c>
      <c r="O16" s="126">
        <v>0</v>
      </c>
      <c r="P16" s="105">
        <v>3</v>
      </c>
      <c r="Q16" s="150">
        <f>[1]Громад_Виправ!C19+[1]Громад_Виправ!M19+[1]Звільн_з_випр_УДЗ_і_Розш!C20+[1]Позб_права!C19</f>
        <v>3928</v>
      </c>
      <c r="R16" s="151"/>
      <c r="S16" s="162"/>
      <c r="T16" s="153"/>
      <c r="U16" s="69"/>
      <c r="V16" s="69"/>
    </row>
    <row r="17" spans="1:22" s="50" customFormat="1" ht="21" customHeight="1">
      <c r="A17" s="74">
        <v>14</v>
      </c>
      <c r="B17" s="79" t="s">
        <v>24</v>
      </c>
      <c r="C17" s="123">
        <v>29</v>
      </c>
      <c r="D17" s="124">
        <v>5.3535167066642055E-3</v>
      </c>
      <c r="E17" s="99">
        <v>51</v>
      </c>
      <c r="F17" s="100">
        <f t="shared" si="0"/>
        <v>1.4731369150779897E-2</v>
      </c>
      <c r="G17" s="101">
        <f t="shared" si="1"/>
        <v>22</v>
      </c>
      <c r="H17" s="102">
        <f t="shared" si="2"/>
        <v>0.75862068965517238</v>
      </c>
      <c r="I17" s="125">
        <v>20</v>
      </c>
      <c r="J17" s="124">
        <v>3.7921880925293893E-3</v>
      </c>
      <c r="K17" s="103">
        <v>42</v>
      </c>
      <c r="L17" s="100">
        <v>4.061288536090087E-3</v>
      </c>
      <c r="M17" s="101">
        <f t="shared" si="3"/>
        <v>22</v>
      </c>
      <c r="N17" s="104">
        <f t="shared" si="4"/>
        <v>1.1000000000000001</v>
      </c>
      <c r="O17" s="126">
        <v>1</v>
      </c>
      <c r="P17" s="105">
        <v>1</v>
      </c>
      <c r="Q17" s="150">
        <f>[1]Громад_Виправ!C20+[1]Громад_Виправ!M20+[1]Звільн_з_випр_УДЗ_і_Розш!C21+[1]Позб_права!C20</f>
        <v>3462</v>
      </c>
      <c r="R17" s="151"/>
      <c r="S17" s="162"/>
      <c r="T17" s="153"/>
      <c r="U17" s="69"/>
      <c r="V17" s="69"/>
    </row>
    <row r="18" spans="1:22" s="50" customFormat="1" ht="21" customHeight="1">
      <c r="A18" s="74">
        <v>15</v>
      </c>
      <c r="B18" s="79" t="s">
        <v>10</v>
      </c>
      <c r="C18" s="123">
        <v>106</v>
      </c>
      <c r="D18" s="124">
        <v>2.5815879201169022E-2</v>
      </c>
      <c r="E18" s="99">
        <v>120</v>
      </c>
      <c r="F18" s="100">
        <f t="shared" si="0"/>
        <v>2.3037051257439049E-2</v>
      </c>
      <c r="G18" s="101">
        <f t="shared" si="1"/>
        <v>14</v>
      </c>
      <c r="H18" s="102">
        <f t="shared" si="2"/>
        <v>0.13207547169811321</v>
      </c>
      <c r="I18" s="125">
        <v>79</v>
      </c>
      <c r="J18" s="124">
        <v>2.0178799489144316E-2</v>
      </c>
      <c r="K18" s="103">
        <v>89</v>
      </c>
      <c r="L18" s="100">
        <v>2.2162688748173405E-2</v>
      </c>
      <c r="M18" s="101">
        <f t="shared" si="3"/>
        <v>10</v>
      </c>
      <c r="N18" s="104">
        <f t="shared" si="4"/>
        <v>0.12658227848101267</v>
      </c>
      <c r="O18" s="126">
        <v>3</v>
      </c>
      <c r="P18" s="105">
        <v>2</v>
      </c>
      <c r="Q18" s="150">
        <f>[1]Громад_Виправ!C21+[1]Громад_Виправ!M21+[1]Звільн_з_випр_УДЗ_і_Розш!C22+[1]Позб_права!C21</f>
        <v>5209</v>
      </c>
      <c r="R18" s="151"/>
      <c r="S18" s="162"/>
      <c r="T18" s="153"/>
      <c r="U18" s="69"/>
      <c r="V18" s="69"/>
    </row>
    <row r="19" spans="1:22" s="50" customFormat="1" ht="21" customHeight="1">
      <c r="A19" s="74">
        <v>16</v>
      </c>
      <c r="B19" s="79" t="s">
        <v>11</v>
      </c>
      <c r="C19" s="123">
        <v>28</v>
      </c>
      <c r="D19" s="124">
        <v>1.3047530288909599E-2</v>
      </c>
      <c r="E19" s="99">
        <v>19</v>
      </c>
      <c r="F19" s="100">
        <f t="shared" si="0"/>
        <v>4.8247841543930933E-3</v>
      </c>
      <c r="G19" s="101">
        <f t="shared" si="1"/>
        <v>-9</v>
      </c>
      <c r="H19" s="102">
        <f t="shared" si="2"/>
        <v>-0.32142857142857145</v>
      </c>
      <c r="I19" s="125">
        <v>16</v>
      </c>
      <c r="J19" s="124">
        <v>7.7108433734939755E-3</v>
      </c>
      <c r="K19" s="103">
        <v>16</v>
      </c>
      <c r="L19" s="100">
        <v>8.3876980428704562E-3</v>
      </c>
      <c r="M19" s="101">
        <f t="shared" si="3"/>
        <v>0</v>
      </c>
      <c r="N19" s="104">
        <f t="shared" si="4"/>
        <v>0</v>
      </c>
      <c r="O19" s="126">
        <v>2</v>
      </c>
      <c r="P19" s="105">
        <v>1</v>
      </c>
      <c r="Q19" s="150">
        <f>[1]Громад_Виправ!C22+[1]Громад_Виправ!M22+[1]Звільн_з_випр_УДЗ_і_Розш!C23+[1]Позб_права!C22</f>
        <v>3938</v>
      </c>
      <c r="R19" s="151"/>
      <c r="S19" s="162"/>
      <c r="T19" s="153"/>
      <c r="U19" s="69"/>
      <c r="V19" s="69"/>
    </row>
    <row r="20" spans="1:22" s="50" customFormat="1" ht="21" customHeight="1">
      <c r="A20" s="74">
        <v>17</v>
      </c>
      <c r="B20" s="79" t="s">
        <v>12</v>
      </c>
      <c r="C20" s="123">
        <v>65</v>
      </c>
      <c r="D20" s="124">
        <v>3.137065637065637E-2</v>
      </c>
      <c r="E20" s="99">
        <v>60</v>
      </c>
      <c r="F20" s="100">
        <f t="shared" si="0"/>
        <v>2.7235587834770768E-2</v>
      </c>
      <c r="G20" s="101">
        <f t="shared" si="1"/>
        <v>-5</v>
      </c>
      <c r="H20" s="102">
        <f t="shared" si="2"/>
        <v>-7.6923076923076927E-2</v>
      </c>
      <c r="I20" s="125">
        <v>33</v>
      </c>
      <c r="J20" s="124">
        <v>1.6658253407370014E-2</v>
      </c>
      <c r="K20" s="103">
        <v>34</v>
      </c>
      <c r="L20" s="100">
        <v>1.7857142857142856E-2</v>
      </c>
      <c r="M20" s="101">
        <f t="shared" si="3"/>
        <v>1</v>
      </c>
      <c r="N20" s="104">
        <f t="shared" si="4"/>
        <v>3.0303030303030304E-2</v>
      </c>
      <c r="O20" s="126">
        <v>1</v>
      </c>
      <c r="P20" s="105">
        <v>0</v>
      </c>
      <c r="Q20" s="150">
        <f>[1]Громад_Виправ!C23+[1]Громад_Виправ!M23+[1]Звільн_з_випр_УДЗ_і_Розш!C24+[1]Позб_права!C23</f>
        <v>2203</v>
      </c>
      <c r="R20" s="151"/>
      <c r="S20" s="162"/>
      <c r="T20" s="149"/>
      <c r="U20" s="69"/>
      <c r="V20" s="69"/>
    </row>
    <row r="21" spans="1:22" s="50" customFormat="1" ht="21" customHeight="1">
      <c r="A21" s="74">
        <v>18</v>
      </c>
      <c r="B21" s="79" t="s">
        <v>13</v>
      </c>
      <c r="C21" s="123">
        <v>21</v>
      </c>
      <c r="D21" s="124">
        <v>1.7766497461928935E-2</v>
      </c>
      <c r="E21" s="99">
        <v>16</v>
      </c>
      <c r="F21" s="100" t="e">
        <f t="shared" si="0"/>
        <v>#DIV/0!</v>
      </c>
      <c r="G21" s="101">
        <f t="shared" si="1"/>
        <v>-5</v>
      </c>
      <c r="H21" s="102">
        <f t="shared" si="2"/>
        <v>-0.23809523809523808</v>
      </c>
      <c r="I21" s="125">
        <v>13</v>
      </c>
      <c r="J21" s="124">
        <v>1.1353711790393014E-2</v>
      </c>
      <c r="K21" s="103">
        <v>11</v>
      </c>
      <c r="L21" s="100">
        <v>1.1844331641285956E-2</v>
      </c>
      <c r="M21" s="101">
        <f t="shared" si="3"/>
        <v>-2</v>
      </c>
      <c r="N21" s="104">
        <f t="shared" si="4"/>
        <v>-0.15384615384615385</v>
      </c>
      <c r="O21" s="126">
        <v>0</v>
      </c>
      <c r="P21" s="105">
        <v>1</v>
      </c>
      <c r="Q21" s="150">
        <f>[1]Громад_Виправ!C24+[1]Громад_Виправ!M24+[1]Звільн_з_випр_УДЗ_і_Розш!C25+[1]Позб_права!C24</f>
        <v>0</v>
      </c>
      <c r="R21" s="151"/>
      <c r="S21" s="162"/>
      <c r="T21" s="149"/>
      <c r="U21" s="69"/>
      <c r="V21" s="69"/>
    </row>
    <row r="22" spans="1:22" s="50" customFormat="1" ht="21" customHeight="1">
      <c r="A22" s="74">
        <v>19</v>
      </c>
      <c r="B22" s="79" t="s">
        <v>14</v>
      </c>
      <c r="C22" s="123">
        <v>135</v>
      </c>
      <c r="D22" s="124">
        <v>1.8004801280341425E-2</v>
      </c>
      <c r="E22" s="99">
        <v>150</v>
      </c>
      <c r="F22" s="100">
        <f t="shared" si="0"/>
        <v>7.8864353312302835E-2</v>
      </c>
      <c r="G22" s="101">
        <f t="shared" si="1"/>
        <v>15</v>
      </c>
      <c r="H22" s="102">
        <f t="shared" si="2"/>
        <v>0.1111111111111111</v>
      </c>
      <c r="I22" s="125">
        <v>97</v>
      </c>
      <c r="J22" s="124">
        <v>1.3496591067204675E-2</v>
      </c>
      <c r="K22" s="103">
        <v>130</v>
      </c>
      <c r="L22" s="100">
        <v>1.5070685516137636E-2</v>
      </c>
      <c r="M22" s="101">
        <f t="shared" si="3"/>
        <v>33</v>
      </c>
      <c r="N22" s="104">
        <f t="shared" si="4"/>
        <v>0.34020618556701032</v>
      </c>
      <c r="O22" s="126">
        <v>7</v>
      </c>
      <c r="P22" s="105">
        <v>9</v>
      </c>
      <c r="Q22" s="150">
        <f>[1]Громад_Виправ!C25+[1]Громад_Виправ!M25+[1]Звільн_з_випр_УДЗ_і_Розш!C26+[1]Позб_права!C25</f>
        <v>1902</v>
      </c>
      <c r="R22" s="151"/>
      <c r="S22" s="162"/>
      <c r="T22" s="149"/>
      <c r="U22" s="69"/>
      <c r="V22" s="69"/>
    </row>
    <row r="23" spans="1:22" s="50" customFormat="1" ht="21" customHeight="1">
      <c r="A23" s="74">
        <v>20</v>
      </c>
      <c r="B23" s="79" t="s">
        <v>15</v>
      </c>
      <c r="C23" s="123">
        <v>60</v>
      </c>
      <c r="D23" s="124">
        <v>2.4086712163789641E-2</v>
      </c>
      <c r="E23" s="99">
        <v>44</v>
      </c>
      <c r="F23" s="100">
        <f t="shared" si="0"/>
        <v>3.7068239258635213E-2</v>
      </c>
      <c r="G23" s="101">
        <f t="shared" si="1"/>
        <v>-16</v>
      </c>
      <c r="H23" s="102">
        <f t="shared" si="2"/>
        <v>-0.26666666666666666</v>
      </c>
      <c r="I23" s="125">
        <v>43</v>
      </c>
      <c r="J23" s="124">
        <v>1.8021793797150042E-2</v>
      </c>
      <c r="K23" s="103">
        <v>37</v>
      </c>
      <c r="L23" s="100">
        <v>2.0875150541951024E-2</v>
      </c>
      <c r="M23" s="101">
        <f t="shared" si="3"/>
        <v>-6</v>
      </c>
      <c r="N23" s="104">
        <f t="shared" si="4"/>
        <v>-0.13953488372093023</v>
      </c>
      <c r="O23" s="126">
        <v>0</v>
      </c>
      <c r="P23" s="105">
        <v>0</v>
      </c>
      <c r="Q23" s="150">
        <f>[1]Громад_Виправ!C26+[1]Громад_Виправ!M26+[1]Звільн_з_випр_УДЗ_і_Розш!C27+[1]Позб_права!C26</f>
        <v>1187</v>
      </c>
      <c r="R23" s="151"/>
      <c r="S23" s="162"/>
      <c r="T23" s="149"/>
      <c r="U23" s="69"/>
      <c r="V23" s="69"/>
    </row>
    <row r="24" spans="1:22" s="50" customFormat="1" ht="21" customHeight="1">
      <c r="A24" s="74">
        <v>21</v>
      </c>
      <c r="B24" s="79" t="s">
        <v>16</v>
      </c>
      <c r="C24" s="123">
        <v>24</v>
      </c>
      <c r="D24" s="124">
        <v>1.0109519797809604E-2</v>
      </c>
      <c r="E24" s="99">
        <v>33</v>
      </c>
      <c r="F24" s="100">
        <f t="shared" si="0"/>
        <v>4.4788273615635182E-3</v>
      </c>
      <c r="G24" s="101">
        <f t="shared" si="1"/>
        <v>9</v>
      </c>
      <c r="H24" s="102">
        <f t="shared" si="2"/>
        <v>0.375</v>
      </c>
      <c r="I24" s="125">
        <v>18</v>
      </c>
      <c r="J24" s="124">
        <v>7.9155672823219003E-3</v>
      </c>
      <c r="K24" s="103">
        <v>27</v>
      </c>
      <c r="L24" s="100">
        <v>8.845829823083403E-3</v>
      </c>
      <c r="M24" s="101">
        <f t="shared" si="3"/>
        <v>9</v>
      </c>
      <c r="N24" s="104">
        <f t="shared" si="4"/>
        <v>0.5</v>
      </c>
      <c r="O24" s="126">
        <v>2</v>
      </c>
      <c r="P24" s="105">
        <v>2</v>
      </c>
      <c r="Q24" s="150">
        <f>[1]Громад_Виправ!C27+[1]Громад_Виправ!M27+[1]Звільн_з_випр_УДЗ_і_Розш!C28+[1]Позб_права!C27</f>
        <v>7368</v>
      </c>
      <c r="R24" s="151"/>
      <c r="S24" s="162"/>
      <c r="T24" s="149"/>
      <c r="U24" s="69"/>
      <c r="V24" s="69"/>
    </row>
    <row r="25" spans="1:22" s="50" customFormat="1" ht="21" customHeight="1">
      <c r="A25" s="74">
        <v>22</v>
      </c>
      <c r="B25" s="79" t="s">
        <v>17</v>
      </c>
      <c r="C25" s="123">
        <v>51</v>
      </c>
      <c r="D25" s="124">
        <v>2.1267723102585488E-2</v>
      </c>
      <c r="E25" s="99">
        <v>48</v>
      </c>
      <c r="F25" s="100">
        <f t="shared" si="0"/>
        <v>1.9761218608480857E-2</v>
      </c>
      <c r="G25" s="101">
        <f t="shared" si="1"/>
        <v>-3</v>
      </c>
      <c r="H25" s="102">
        <f t="shared" si="2"/>
        <v>-5.8823529411764705E-2</v>
      </c>
      <c r="I25" s="125">
        <v>36</v>
      </c>
      <c r="J25" s="124">
        <v>1.549053356282272E-2</v>
      </c>
      <c r="K25" s="103">
        <v>30</v>
      </c>
      <c r="L25" s="100">
        <v>1.6263552960800669E-2</v>
      </c>
      <c r="M25" s="101">
        <f t="shared" si="3"/>
        <v>-6</v>
      </c>
      <c r="N25" s="104">
        <f t="shared" si="4"/>
        <v>-0.16666666666666666</v>
      </c>
      <c r="O25" s="126">
        <v>0</v>
      </c>
      <c r="P25" s="105">
        <v>0</v>
      </c>
      <c r="Q25" s="150">
        <f>[1]Громад_Виправ!C28+[1]Громад_Виправ!M28+[1]Звільн_з_випр_УДЗ_і_Розш!C29+[1]Позб_права!C28</f>
        <v>2429</v>
      </c>
      <c r="R25" s="151"/>
      <c r="S25" s="162"/>
      <c r="T25" s="149"/>
      <c r="U25" s="69"/>
      <c r="V25" s="69"/>
    </row>
    <row r="26" spans="1:22" s="50" customFormat="1" ht="21" customHeight="1">
      <c r="A26" s="74">
        <v>23</v>
      </c>
      <c r="B26" s="79" t="s">
        <v>19</v>
      </c>
      <c r="C26" s="144">
        <v>7</v>
      </c>
      <c r="D26" s="145">
        <v>5.2238805970149255E-3</v>
      </c>
      <c r="E26" s="99">
        <v>4</v>
      </c>
      <c r="F26" s="100">
        <f t="shared" si="0"/>
        <v>1.7115960633290544E-3</v>
      </c>
      <c r="G26" s="101">
        <f t="shared" si="1"/>
        <v>-3</v>
      </c>
      <c r="H26" s="102">
        <f t="shared" si="2"/>
        <v>-0.42857142857142855</v>
      </c>
      <c r="I26" s="146">
        <v>6</v>
      </c>
      <c r="J26" s="147">
        <v>4.6911649726348714E-3</v>
      </c>
      <c r="K26" s="103">
        <v>4</v>
      </c>
      <c r="L26" s="100">
        <v>5.2238805970149255E-3</v>
      </c>
      <c r="M26" s="101">
        <f t="shared" si="3"/>
        <v>-2</v>
      </c>
      <c r="N26" s="104">
        <f t="shared" si="4"/>
        <v>-0.33333333333333331</v>
      </c>
      <c r="O26" s="126">
        <v>0</v>
      </c>
      <c r="P26" s="105">
        <v>0</v>
      </c>
      <c r="Q26" s="150">
        <f>[1]Громад_Виправ!C29+[1]Громад_Виправ!M29+[1]Звільн_з_випр_УДЗ_і_Розш!C30+[1]Позб_права!C29</f>
        <v>2337</v>
      </c>
      <c r="R26" s="151"/>
      <c r="S26" s="162"/>
      <c r="T26" s="149"/>
      <c r="U26" s="69"/>
      <c r="V26" s="69"/>
    </row>
    <row r="27" spans="1:22" s="50" customFormat="1" ht="21" customHeight="1" thickBot="1">
      <c r="A27" s="89">
        <v>24</v>
      </c>
      <c r="B27" s="79" t="s">
        <v>18</v>
      </c>
      <c r="C27" s="144">
        <v>30</v>
      </c>
      <c r="D27" s="145">
        <v>1.4534883720930232E-2</v>
      </c>
      <c r="E27" s="106">
        <v>29</v>
      </c>
      <c r="F27" s="107">
        <f t="shared" si="0"/>
        <v>1.2697022767075307E-2</v>
      </c>
      <c r="G27" s="108">
        <f t="shared" si="1"/>
        <v>-1</v>
      </c>
      <c r="H27" s="109">
        <f t="shared" si="2"/>
        <v>-3.3333333333333333E-2</v>
      </c>
      <c r="I27" s="148">
        <v>20</v>
      </c>
      <c r="J27" s="145">
        <v>1.0045203415369162E-2</v>
      </c>
      <c r="K27" s="110">
        <v>25</v>
      </c>
      <c r="L27" s="107">
        <v>1.2112403100775194E-2</v>
      </c>
      <c r="M27" s="108">
        <f t="shared" si="3"/>
        <v>5</v>
      </c>
      <c r="N27" s="111">
        <f t="shared" si="4"/>
        <v>0.25</v>
      </c>
      <c r="O27" s="128">
        <v>0</v>
      </c>
      <c r="P27" s="112">
        <v>1</v>
      </c>
      <c r="Q27" s="150">
        <f>[1]Громад_Виправ!C30+[1]Громад_Виправ!M30+[1]Звільн_з_випр_УДЗ_і_Розш!C31+[1]Позб_права!C30</f>
        <v>2284</v>
      </c>
      <c r="R27" s="151"/>
      <c r="S27" s="162"/>
      <c r="T27" s="149"/>
      <c r="U27" s="69"/>
      <c r="V27" s="69"/>
    </row>
    <row r="28" spans="1:22" ht="21" customHeight="1" thickBot="1">
      <c r="A28" s="283" t="s">
        <v>40</v>
      </c>
      <c r="B28" s="284"/>
      <c r="C28" s="129">
        <v>1448</v>
      </c>
      <c r="D28" s="130">
        <v>1.6021420905298796E-2</v>
      </c>
      <c r="E28" s="113">
        <f>SUM(E4:E27)</f>
        <v>1560</v>
      </c>
      <c r="F28" s="114">
        <f t="shared" si="0"/>
        <v>1.8153255367428872E-2</v>
      </c>
      <c r="G28" s="115">
        <f t="shared" si="1"/>
        <v>112</v>
      </c>
      <c r="H28" s="116">
        <f>G28/C28</f>
        <v>7.7348066298342538E-2</v>
      </c>
      <c r="I28" s="129">
        <v>1035</v>
      </c>
      <c r="J28" s="130">
        <v>1.1876212004727535E-2</v>
      </c>
      <c r="K28" s="117">
        <v>1253</v>
      </c>
      <c r="L28" s="114">
        <v>1.3233162570951217E-2</v>
      </c>
      <c r="M28" s="115">
        <f t="shared" si="3"/>
        <v>218</v>
      </c>
      <c r="N28" s="118">
        <f>M28/I28</f>
        <v>0.21062801932367151</v>
      </c>
      <c r="O28" s="131">
        <v>41</v>
      </c>
      <c r="P28" s="119">
        <f>SUM(P4:P27)</f>
        <v>61</v>
      </c>
      <c r="Q28" s="150">
        <f>SUM(Q4:Q27)</f>
        <v>85935</v>
      </c>
      <c r="R28" s="152"/>
      <c r="S28" s="163"/>
      <c r="T28" s="149"/>
      <c r="U28" s="70"/>
      <c r="V28" s="70"/>
    </row>
    <row r="29" spans="1:22" ht="21.75" customHeight="1">
      <c r="D29" s="66"/>
      <c r="E29" s="120"/>
      <c r="F29" s="120"/>
      <c r="G29" s="120"/>
      <c r="H29" s="120"/>
      <c r="I29" s="121"/>
      <c r="J29" s="122"/>
      <c r="K29" s="122"/>
      <c r="L29" s="2"/>
      <c r="M29" s="2"/>
      <c r="N29" s="2"/>
      <c r="O29" s="2"/>
      <c r="R29" s="58"/>
      <c r="S29" s="7"/>
    </row>
    <row r="30" spans="1:22" ht="16.5">
      <c r="A30" s="285" t="s">
        <v>60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1" t="s">
        <v>60</v>
      </c>
      <c r="R30" s="58"/>
      <c r="S30" s="7"/>
    </row>
    <row r="31" spans="1:22" ht="12.75" customHeight="1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1" t="s">
        <v>60</v>
      </c>
    </row>
    <row r="32" spans="1:22" ht="18.75">
      <c r="A32" s="47"/>
      <c r="B32" s="47"/>
      <c r="C32" s="48"/>
      <c r="D32" s="49"/>
      <c r="E32" s="49"/>
      <c r="F32" s="49"/>
      <c r="G32" s="49"/>
      <c r="H32" s="49"/>
      <c r="I32" s="7"/>
      <c r="J32" s="7"/>
      <c r="K32" s="7"/>
      <c r="L32" s="7"/>
      <c r="M32" s="7"/>
      <c r="N32" s="7"/>
      <c r="O32" s="7"/>
    </row>
    <row r="33" spans="1:15" ht="18.75">
      <c r="A33" s="47"/>
      <c r="B33" s="47"/>
      <c r="C33" s="48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Довідка_чисельн</vt:lpstr>
      <vt:lpstr>розшук</vt:lpstr>
      <vt:lpstr>ухилен</vt:lpstr>
      <vt:lpstr>нов_злочини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RomanZvenigorodskiy</cp:lastModifiedBy>
  <cp:lastPrinted>2020-10-07T10:54:33Z</cp:lastPrinted>
  <dcterms:created xsi:type="dcterms:W3CDTF">2001-12-24T16:23:20Z</dcterms:created>
  <dcterms:modified xsi:type="dcterms:W3CDTF">2020-10-12T06:06:08Z</dcterms:modified>
</cp:coreProperties>
</file>