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10.2020 А_Р+П\Інфографіка\на сайт 01.10.2020\2. Статистичні данні\"/>
    </mc:Choice>
  </mc:AlternateContent>
  <bookViews>
    <workbookView xWindow="0" yWindow="6135" windowWidth="12120" windowHeight="906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E28" i="36"/>
  <c r="Q27" i="36"/>
  <c r="N27" i="36"/>
  <c r="M27" i="36"/>
  <c r="H27" i="36"/>
  <c r="G27" i="36"/>
  <c r="F27" i="36"/>
  <c r="Q26" i="36"/>
  <c r="N26" i="36"/>
  <c r="M26" i="36"/>
  <c r="H26" i="36"/>
  <c r="G26" i="36"/>
  <c r="F26" i="36"/>
  <c r="Q25" i="36"/>
  <c r="N25" i="36"/>
  <c r="M25" i="36"/>
  <c r="H25" i="36"/>
  <c r="G25" i="36"/>
  <c r="F25" i="36"/>
  <c r="Q24" i="36"/>
  <c r="N24" i="36"/>
  <c r="M24" i="36"/>
  <c r="H24" i="36"/>
  <c r="G24" i="36"/>
  <c r="F24" i="36"/>
  <c r="Q23" i="36"/>
  <c r="N23" i="36"/>
  <c r="M23" i="36"/>
  <c r="H23" i="36"/>
  <c r="G23" i="36"/>
  <c r="F23" i="36"/>
  <c r="Q22" i="36"/>
  <c r="N22" i="36"/>
  <c r="M22" i="36"/>
  <c r="H22" i="36"/>
  <c r="G22" i="36"/>
  <c r="F22" i="36"/>
  <c r="Q21" i="36"/>
  <c r="N21" i="36"/>
  <c r="M21" i="36"/>
  <c r="H21" i="36"/>
  <c r="G21" i="36"/>
  <c r="F21" i="36"/>
  <c r="Q20" i="36"/>
  <c r="N20" i="36"/>
  <c r="M20" i="36"/>
  <c r="H20" i="36"/>
  <c r="G20" i="36"/>
  <c r="F20" i="36"/>
  <c r="Q19" i="36"/>
  <c r="N19" i="36"/>
  <c r="M19" i="36"/>
  <c r="H19" i="36"/>
  <c r="G19" i="36"/>
  <c r="F19" i="36"/>
  <c r="Q18" i="36"/>
  <c r="N18" i="36"/>
  <c r="M18" i="36"/>
  <c r="H18" i="36"/>
  <c r="G18" i="36"/>
  <c r="F18" i="36"/>
  <c r="Q17" i="36"/>
  <c r="N17" i="36"/>
  <c r="M17" i="36"/>
  <c r="H17" i="36"/>
  <c r="G17" i="36"/>
  <c r="F17" i="36"/>
  <c r="Q16" i="36"/>
  <c r="N16" i="36"/>
  <c r="M16" i="36"/>
  <c r="H16" i="36"/>
  <c r="G16" i="36"/>
  <c r="F16" i="36"/>
  <c r="Q15" i="36"/>
  <c r="N15" i="36"/>
  <c r="M15" i="36"/>
  <c r="H15" i="36"/>
  <c r="G15" i="36"/>
  <c r="F15" i="36"/>
  <c r="Q14" i="36"/>
  <c r="N14" i="36"/>
  <c r="M14" i="36"/>
  <c r="H14" i="36"/>
  <c r="G14" i="36"/>
  <c r="F14" i="36"/>
  <c r="Q13" i="36"/>
  <c r="N13" i="36"/>
  <c r="M13" i="36"/>
  <c r="H13" i="36"/>
  <c r="G13" i="36"/>
  <c r="F13" i="36"/>
  <c r="Q12" i="36"/>
  <c r="N12" i="36"/>
  <c r="M12" i="36"/>
  <c r="H12" i="36"/>
  <c r="G12" i="36"/>
  <c r="F12" i="36"/>
  <c r="Q11" i="36"/>
  <c r="N11" i="36"/>
  <c r="M11" i="36"/>
  <c r="H11" i="36"/>
  <c r="G11" i="36"/>
  <c r="F11" i="36"/>
  <c r="Q10" i="36"/>
  <c r="N10" i="36"/>
  <c r="M10" i="36"/>
  <c r="H10" i="36"/>
  <c r="G10" i="36"/>
  <c r="F10" i="36"/>
  <c r="Q9" i="36"/>
  <c r="N9" i="36"/>
  <c r="M9" i="36"/>
  <c r="H9" i="36"/>
  <c r="G9" i="36"/>
  <c r="F9" i="36"/>
  <c r="Q8" i="36"/>
  <c r="N8" i="36"/>
  <c r="M8" i="36"/>
  <c r="H8" i="36"/>
  <c r="G8" i="36"/>
  <c r="F8" i="36"/>
  <c r="Q7" i="36"/>
  <c r="N7" i="36"/>
  <c r="M7" i="36"/>
  <c r="H7" i="36"/>
  <c r="G7" i="36"/>
  <c r="F7" i="36"/>
  <c r="Q6" i="36"/>
  <c r="N6" i="36"/>
  <c r="M6" i="36"/>
  <c r="H6" i="36"/>
  <c r="G6" i="36"/>
  <c r="F6" i="36"/>
  <c r="Q5" i="36"/>
  <c r="N5" i="36"/>
  <c r="M5" i="36"/>
  <c r="H5" i="36"/>
  <c r="G5" i="36"/>
  <c r="F5" i="36"/>
  <c r="Q4" i="36"/>
  <c r="Q28" i="36" s="1"/>
  <c r="N4" i="36"/>
  <c r="M4" i="36"/>
  <c r="H4" i="36"/>
  <c r="G4" i="36"/>
  <c r="F4" i="36"/>
  <c r="F28" i="36" l="1"/>
  <c r="G28" i="36"/>
  <c r="H28" i="36" s="1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<sst xmlns="http://schemas.openxmlformats.org/spreadsheetml/2006/main" count="193" uniqueCount="88">
  <si>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</si>
  <si>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</si>
  <si>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</si>
  <si>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</si>
  <si>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</si>
  <si>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</si>
  <si>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</si>
  <si>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</si>
  <si>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</si>
  <si>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</si>
  <si>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</si>
  <si>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</si>
  <si>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</si>
  <si>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</si>
  <si>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</si>
  <si>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</si>
  <si>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</si>
  <si>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</si>
  <si>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</si>
  <si>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</si>
  <si>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</si>
  <si>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</si>
  <si>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</si>
  <si>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</si>
  <si>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</si>
  <si>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</si>
  <si>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</si>
  <si>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</si>
  <si>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</si>
  <si>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</si>
  <si>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</si>
  <si>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</si>
  <si>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</si>
  <si>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</si>
  <si>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</si>
  <si>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</si>
  <si>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</si>
  <si>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</si>
  <si>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</si>
  <si>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</si>
  <si>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</si>
  <si>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</si>
  <si>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</si>
  <si>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</si>
  <si>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</si>
  <si>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</si>
  <si>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</si>
  <si>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</si>
  <si>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</si>
  <si>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</si>
  <si>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</si>
  <si>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</si>
  <si>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</si>
  <si>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</si>
  <si>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</si>
  <si>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</si>
  <si>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</si>
  <si>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</si>
  <si>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</si>
  <si>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</si>
  <si>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</si>
  <si>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</si>
  <si>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</si>
  <si>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</si>
  <si>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</si>
  <si>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</si>
  <si>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</si>
  <si>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</si>
  <si>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</si>
  <si>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</si>
  <si>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</si>
  <si>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</si>
  <si>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</si>
  <si>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</si>
  <si>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t>2019 рік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</si>
  <si>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</si>
  <si>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</si>
  <si>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</si>
  <si>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</si>
  <si>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</si>
  <si>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</si>
  <si>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</si>
  <si>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</si>
  <si>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2020 рік</t>
  </si>
  <si>
    <t>всього  2020 рік</t>
  </si>
  <si>
    <t>про чисельність осіб, які знаходяться на обліку уповноважених органів з питань пробації</t>
  </si>
  <si>
    <t xml:space="preserve">станом на  1 жовтня 2020 року </t>
  </si>
  <si>
    <r>
      <t xml:space="preserve">Надійшло від ОВС </t>
    </r>
    <r>
      <rPr>
        <b/>
        <u/>
        <sz val="12"/>
        <rFont val="Times New Roman"/>
        <family val="1"/>
        <charset val="204"/>
      </rPr>
      <t>витягів з ЄРДР щодо повідомлення про підозру в учиненні кримінального правопорушення</t>
    </r>
    <r>
      <rPr>
        <b/>
        <sz val="12"/>
        <rFont val="Times New Roman"/>
        <family val="1"/>
        <charset val="204"/>
      </rPr>
      <t xml:space="preserve"> осіб, які перебувають на обліку                                    (станом на 01.10.2020)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</si>
</sst>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u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0"/>
      <name val="Arial Cyr"/>
      <charset val="204"/>
    </font>
    <font>
      <i/>
      <sz val="12"/>
      <name val="Times New Roman CE"/>
      <family val="1"/>
      <charset val="238"/>
    </font>
    <font>
      <sz val="13"/>
      <color theme="0"/>
      <name val="Times New Roman"/>
      <family val="1"/>
    </font>
    <font>
      <sz val="13"/>
      <color theme="0"/>
      <name val="Times New Roman CE"/>
      <family val="1"/>
      <charset val="238"/>
    </font>
    <font>
      <sz val="10"/>
      <color indexed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</xf>
    <xf numFmtId="0" fontId="2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Protection="1"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18" fillId="0" borderId="0" xfId="0" applyFont="1" applyFill="1" applyAlignment="1"/>
    <xf numFmtId="0" fontId="46" fillId="0" borderId="3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55" fillId="0" borderId="1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center" vertical="center"/>
    </xf>
    <xf numFmtId="0" fontId="60" fillId="0" borderId="0" xfId="0" applyFont="1" applyFill="1" applyProtection="1">
      <protection locked="0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1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1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63" fillId="0" borderId="1" xfId="0" applyFont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4" fillId="0" borderId="0" xfId="0" applyFont="1" applyFill="1" applyBorder="1" applyAlignment="1">
      <alignment horizontal="center" vertical="center" shrinkToFit="1"/>
    </xf>
    <xf numFmtId="0" fontId="65" fillId="0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9" fillId="0" borderId="40" xfId="0" applyFont="1" applyFill="1" applyBorder="1" applyAlignment="1">
      <alignment horizontal="center" vertical="center" wrapText="1"/>
    </xf>
    <xf numFmtId="0" fontId="59" fillId="0" borderId="38" xfId="0" applyFont="1" applyFill="1" applyBorder="1" applyAlignment="1">
      <alignment horizontal="center" vertical="center" wrapText="1"/>
    </xf>
    <xf numFmtId="0" fontId="59" fillId="0" borderId="36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34" xfId="0" applyFont="1" applyFill="1" applyBorder="1" applyAlignment="1">
      <alignment horizontal="center" vertical="center" wrapText="1"/>
    </xf>
    <xf numFmtId="0" fontId="59" fillId="0" borderId="31" xfId="0" applyFont="1" applyFill="1" applyBorder="1" applyAlignment="1">
      <alignment horizontal="center" vertical="center" wrapText="1"/>
    </xf>
    <xf numFmtId="0" fontId="59" fillId="0" borderId="35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01.10.2020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0</v>
          </cell>
          <cell r="M7">
            <v>0</v>
          </cell>
        </row>
        <row r="8">
          <cell r="C8">
            <v>258</v>
          </cell>
          <cell r="M8">
            <v>31</v>
          </cell>
        </row>
        <row r="9">
          <cell r="C9">
            <v>225</v>
          </cell>
          <cell r="M9">
            <v>25</v>
          </cell>
        </row>
        <row r="10">
          <cell r="C10">
            <v>809</v>
          </cell>
          <cell r="M10">
            <v>28</v>
          </cell>
        </row>
        <row r="11">
          <cell r="C11">
            <v>851</v>
          </cell>
          <cell r="M11">
            <v>55</v>
          </cell>
        </row>
        <row r="12">
          <cell r="C12">
            <v>392</v>
          </cell>
          <cell r="M12">
            <v>26</v>
          </cell>
        </row>
        <row r="13">
          <cell r="C13">
            <v>141</v>
          </cell>
          <cell r="M13">
            <v>21</v>
          </cell>
        </row>
        <row r="14">
          <cell r="C14">
            <v>419</v>
          </cell>
          <cell r="M14">
            <v>22</v>
          </cell>
        </row>
        <row r="15">
          <cell r="C15">
            <v>224</v>
          </cell>
          <cell r="M15">
            <v>43</v>
          </cell>
        </row>
        <row r="16">
          <cell r="C16">
            <v>735</v>
          </cell>
          <cell r="M16">
            <v>65</v>
          </cell>
        </row>
        <row r="17">
          <cell r="C17">
            <v>188</v>
          </cell>
          <cell r="M17">
            <v>4</v>
          </cell>
        </row>
        <row r="18">
          <cell r="C18">
            <v>144</v>
          </cell>
          <cell r="M18">
            <v>3</v>
          </cell>
        </row>
        <row r="19">
          <cell r="C19">
            <v>367</v>
          </cell>
          <cell r="M19">
            <v>45</v>
          </cell>
        </row>
        <row r="20">
          <cell r="C20">
            <v>270</v>
          </cell>
          <cell r="M20">
            <v>19</v>
          </cell>
        </row>
        <row r="21">
          <cell r="C21">
            <v>252</v>
          </cell>
          <cell r="M21">
            <v>25</v>
          </cell>
        </row>
        <row r="22">
          <cell r="C22">
            <v>352</v>
          </cell>
          <cell r="M22">
            <v>29</v>
          </cell>
        </row>
        <row r="23">
          <cell r="C23">
            <v>251</v>
          </cell>
          <cell r="M23">
            <v>20</v>
          </cell>
        </row>
        <row r="24">
          <cell r="C24">
            <v>0</v>
          </cell>
          <cell r="M24">
            <v>0</v>
          </cell>
        </row>
        <row r="25">
          <cell r="C25">
            <v>326</v>
          </cell>
          <cell r="M25">
            <v>39</v>
          </cell>
        </row>
        <row r="26">
          <cell r="C26">
            <v>116</v>
          </cell>
          <cell r="M26">
            <v>18</v>
          </cell>
        </row>
        <row r="27">
          <cell r="C27">
            <v>438</v>
          </cell>
          <cell r="M27">
            <v>29</v>
          </cell>
        </row>
        <row r="28">
          <cell r="C28">
            <v>284</v>
          </cell>
          <cell r="M28">
            <v>5</v>
          </cell>
        </row>
        <row r="29">
          <cell r="C29">
            <v>251</v>
          </cell>
          <cell r="M29">
            <v>48</v>
          </cell>
        </row>
        <row r="30">
          <cell r="C30">
            <v>142</v>
          </cell>
          <cell r="M30">
            <v>10</v>
          </cell>
        </row>
      </sheetData>
      <sheetData sheetId="5"/>
      <sheetData sheetId="6"/>
      <sheetData sheetId="7">
        <row r="8">
          <cell r="C8">
            <v>0</v>
          </cell>
        </row>
        <row r="9">
          <cell r="C9">
            <v>2685</v>
          </cell>
        </row>
        <row r="10">
          <cell r="C10">
            <v>1645</v>
          </cell>
        </row>
        <row r="11">
          <cell r="C11">
            <v>9883</v>
          </cell>
        </row>
        <row r="12">
          <cell r="C12">
            <v>4156</v>
          </cell>
        </row>
        <row r="13">
          <cell r="C13">
            <v>2511</v>
          </cell>
        </row>
        <row r="14">
          <cell r="C14">
            <v>2239</v>
          </cell>
        </row>
        <row r="15">
          <cell r="C15">
            <v>4724</v>
          </cell>
        </row>
        <row r="16">
          <cell r="C16">
            <v>816</v>
          </cell>
        </row>
        <row r="17">
          <cell r="C17">
            <v>8914</v>
          </cell>
        </row>
        <row r="18">
          <cell r="C18">
            <v>2679</v>
          </cell>
        </row>
        <row r="19">
          <cell r="C19">
            <v>2574</v>
          </cell>
        </row>
        <row r="20">
          <cell r="C20">
            <v>3182</v>
          </cell>
        </row>
        <row r="21">
          <cell r="C21">
            <v>3035</v>
          </cell>
        </row>
        <row r="22">
          <cell r="C22">
            <v>4655</v>
          </cell>
        </row>
        <row r="23">
          <cell r="C23">
            <v>3436</v>
          </cell>
        </row>
        <row r="24">
          <cell r="C24">
            <v>1808</v>
          </cell>
        </row>
        <row r="25">
          <cell r="C25">
            <v>0</v>
          </cell>
        </row>
        <row r="26">
          <cell r="C26">
            <v>1417</v>
          </cell>
        </row>
        <row r="27">
          <cell r="C27">
            <v>950</v>
          </cell>
        </row>
        <row r="28">
          <cell r="C28">
            <v>6548</v>
          </cell>
        </row>
        <row r="29">
          <cell r="C29">
            <v>2005</v>
          </cell>
        </row>
        <row r="30">
          <cell r="C30">
            <v>1873</v>
          </cell>
        </row>
        <row r="31">
          <cell r="C31">
            <v>2012</v>
          </cell>
        </row>
      </sheetData>
      <sheetData sheetId="8"/>
      <sheetData sheetId="9">
        <row r="7">
          <cell r="C7">
            <v>0</v>
          </cell>
        </row>
        <row r="8">
          <cell r="C8">
            <v>146</v>
          </cell>
        </row>
        <row r="9">
          <cell r="C9">
            <v>156</v>
          </cell>
        </row>
        <row r="10">
          <cell r="C10">
            <v>340</v>
          </cell>
        </row>
        <row r="11">
          <cell r="C11">
            <v>158</v>
          </cell>
        </row>
        <row r="12">
          <cell r="C12">
            <v>141</v>
          </cell>
        </row>
        <row r="13">
          <cell r="C13">
            <v>107</v>
          </cell>
        </row>
        <row r="14">
          <cell r="C14">
            <v>164</v>
          </cell>
        </row>
        <row r="15">
          <cell r="C15">
            <v>145</v>
          </cell>
        </row>
        <row r="16">
          <cell r="C16">
            <v>646</v>
          </cell>
        </row>
        <row r="17">
          <cell r="C17">
            <v>92</v>
          </cell>
        </row>
        <row r="18">
          <cell r="C18">
            <v>58</v>
          </cell>
        </row>
        <row r="19">
          <cell r="C19">
            <v>334</v>
          </cell>
        </row>
        <row r="20">
          <cell r="C20">
            <v>138</v>
          </cell>
        </row>
        <row r="21">
          <cell r="C21">
            <v>277</v>
          </cell>
        </row>
        <row r="22">
          <cell r="C22">
            <v>121</v>
          </cell>
        </row>
        <row r="23">
          <cell r="C23">
            <v>124</v>
          </cell>
        </row>
        <row r="24">
          <cell r="C24">
            <v>0</v>
          </cell>
        </row>
        <row r="25">
          <cell r="C25">
            <v>120</v>
          </cell>
        </row>
        <row r="26">
          <cell r="C26">
            <v>103</v>
          </cell>
        </row>
        <row r="27">
          <cell r="C27">
            <v>353</v>
          </cell>
        </row>
        <row r="28">
          <cell r="C28">
            <v>135</v>
          </cell>
        </row>
        <row r="29">
          <cell r="C29">
            <v>165</v>
          </cell>
        </row>
        <row r="30">
          <cell r="C30">
            <v>120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A11" sqref="AA11"/>
    </sheetView>
  </sheetViews>
  <sheetFormatPr defaultColWidth="9.140625" defaultRowHeight="12.75"/>
  <cols>
    <col min="1" max="1" width="4.85546875" style="8" customWidth="1"/>
    <col min="2" max="2" width="21.7109375" style="8" customWidth="1"/>
    <col min="3" max="4" width="10" style="8" customWidth="1"/>
    <col min="5" max="5" width="9.7109375" style="8" customWidth="1"/>
    <col min="6" max="6" width="0.5703125" style="8" customWidth="1"/>
    <col min="7" max="7" width="9.7109375" style="8" customWidth="1"/>
    <col min="8" max="8" width="9.42578125" style="8" customWidth="1"/>
    <col min="9" max="9" width="8.140625" style="8" customWidth="1"/>
    <col min="10" max="10" width="0.5703125" style="8" customWidth="1"/>
    <col min="11" max="13" width="8.7109375" style="8" customWidth="1"/>
    <col min="14" max="14" width="7.7109375" style="8" customWidth="1"/>
    <col min="15" max="15" width="0.5703125" style="8" customWidth="1"/>
    <col min="16" max="16" width="9.28515625" style="8" customWidth="1"/>
    <col min="17" max="17" width="8.7109375" style="8" customWidth="1"/>
    <col min="18" max="18" width="8.5703125" style="8" customWidth="1"/>
    <col min="19" max="19" width="7.7109375" style="8" customWidth="1"/>
    <col min="20" max="20" width="0.5703125" style="8" customWidth="1"/>
    <col min="21" max="21" width="9" style="8" customWidth="1"/>
    <col min="22" max="22" width="8.28515625" style="8" customWidth="1"/>
    <col min="23" max="23" width="9.28515625" style="8" customWidth="1"/>
    <col min="24" max="24" width="8.7109375" style="8" customWidth="1"/>
    <col min="25" max="25" width="0.5703125" style="8" customWidth="1"/>
    <col min="26" max="26" width="9.28515625" style="8" customWidth="1"/>
    <col min="27" max="27" width="9.5703125" style="8" customWidth="1"/>
    <col min="28" max="28" width="9.140625" style="8" customWidth="1"/>
    <col min="29" max="29" width="0.28515625" style="8" customWidth="1"/>
    <col min="30" max="30" width="7.28515625" style="8" customWidth="1"/>
    <col min="31" max="31" width="6.85546875" style="8" customWidth="1"/>
    <col min="32" max="32" width="7.5703125" style="8" customWidth="1"/>
    <col min="33" max="33" width="0.28515625" style="8" customWidth="1"/>
    <col min="34" max="34" width="11.7109375" style="8" customWidth="1"/>
    <col min="35" max="35" width="10.7109375" style="8" customWidth="1"/>
    <col min="36" max="36" width="7.7109375" style="8" customWidth="1"/>
    <col min="37" max="16384" width="9.140625" style="8"/>
  </cols>
  <sheetData>
    <row r="1" spans="1:35" s="27" customFormat="1" ht="24.75" customHeight="1">
      <c r="A1" s="200" t="s">
        <v>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s="27" customFormat="1" ht="19.5" customHeight="1">
      <c r="A2" s="201" t="s">
        <v>85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5" s="27" customFormat="1" ht="26.25" customHeight="1">
      <c r="A3" s="202" t="s">
        <v>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" s="18" customFormat="1" ht="68.25" customHeight="1">
      <c r="A4" s="169" t="s">
        <v>25</v>
      </c>
      <c r="B4" s="172" t="s">
        <v>44</v>
      </c>
      <c r="C4" s="175" t="s">
        <v>56</v>
      </c>
      <c r="D4" s="176"/>
      <c r="E4" s="177"/>
      <c r="F4" s="19"/>
      <c r="G4" s="181" t="s">
        <v>75</v>
      </c>
      <c r="H4" s="182"/>
      <c r="I4" s="183"/>
      <c r="J4" s="20"/>
      <c r="K4" s="184" t="s">
        <v>76</v>
      </c>
      <c r="L4" s="185"/>
      <c r="M4" s="185"/>
      <c r="N4" s="186"/>
      <c r="O4" s="158"/>
      <c r="P4" s="187" t="s">
        <v>77</v>
      </c>
      <c r="Q4" s="182"/>
      <c r="R4" s="182"/>
      <c r="S4" s="183"/>
      <c r="T4" s="158"/>
      <c r="U4" s="187" t="s">
        <v>78</v>
      </c>
      <c r="V4" s="182"/>
      <c r="W4" s="182"/>
      <c r="X4" s="183"/>
      <c r="Y4" s="158"/>
      <c r="Z4" s="188" t="s">
        <v>79</v>
      </c>
      <c r="AA4" s="189"/>
      <c r="AB4" s="190"/>
      <c r="AC4" s="161"/>
      <c r="AD4" s="187" t="s">
        <v>80</v>
      </c>
      <c r="AE4" s="203"/>
      <c r="AF4" s="204"/>
      <c r="AG4" s="158"/>
      <c r="AH4" s="187" t="s">
        <v>81</v>
      </c>
      <c r="AI4" s="183"/>
    </row>
    <row r="5" spans="1:35" s="18" customFormat="1" ht="45.75" customHeight="1">
      <c r="A5" s="170"/>
      <c r="B5" s="173"/>
      <c r="C5" s="178"/>
      <c r="D5" s="179"/>
      <c r="E5" s="180"/>
      <c r="F5" s="21"/>
      <c r="G5" s="191" t="s">
        <v>68</v>
      </c>
      <c r="H5" s="191"/>
      <c r="I5" s="191"/>
      <c r="J5" s="160"/>
      <c r="K5" s="164" t="s">
        <v>69</v>
      </c>
      <c r="L5" s="164"/>
      <c r="M5" s="164"/>
      <c r="N5" s="164"/>
      <c r="O5" s="159"/>
      <c r="P5" s="164" t="s">
        <v>70</v>
      </c>
      <c r="Q5" s="164"/>
      <c r="R5" s="164"/>
      <c r="S5" s="164"/>
      <c r="T5" s="159"/>
      <c r="U5" s="164" t="s">
        <v>39</v>
      </c>
      <c r="V5" s="191" t="s">
        <v>42</v>
      </c>
      <c r="W5" s="191" t="s">
        <v>43</v>
      </c>
      <c r="X5" s="164" t="s">
        <v>50</v>
      </c>
      <c r="Y5" s="159"/>
      <c r="Z5" s="164" t="s">
        <v>51</v>
      </c>
      <c r="AA5" s="164"/>
      <c r="AB5" s="164"/>
      <c r="AC5" s="157"/>
      <c r="AD5" s="181" t="s">
        <v>52</v>
      </c>
      <c r="AE5" s="182"/>
      <c r="AF5" s="183"/>
      <c r="AG5" s="159"/>
      <c r="AH5" s="164" t="s">
        <v>52</v>
      </c>
      <c r="AI5" s="164"/>
    </row>
    <row r="6" spans="1:35" s="18" customFormat="1" ht="21" customHeight="1">
      <c r="A6" s="170"/>
      <c r="B6" s="173"/>
      <c r="C6" s="167">
        <v>2019</v>
      </c>
      <c r="D6" s="167">
        <v>2020</v>
      </c>
      <c r="E6" s="194" t="s">
        <v>28</v>
      </c>
      <c r="F6" s="21"/>
      <c r="G6" s="167">
        <v>2019</v>
      </c>
      <c r="H6" s="167">
        <v>2020</v>
      </c>
      <c r="I6" s="194" t="s">
        <v>28</v>
      </c>
      <c r="J6" s="160"/>
      <c r="K6" s="196">
        <v>2019</v>
      </c>
      <c r="L6" s="181">
        <v>2020</v>
      </c>
      <c r="M6" s="182"/>
      <c r="N6" s="183"/>
      <c r="O6" s="159"/>
      <c r="P6" s="196">
        <v>2019</v>
      </c>
      <c r="Q6" s="181">
        <v>2020</v>
      </c>
      <c r="R6" s="182"/>
      <c r="S6" s="183"/>
      <c r="T6" s="159"/>
      <c r="U6" s="164"/>
      <c r="V6" s="191"/>
      <c r="W6" s="191"/>
      <c r="X6" s="164"/>
      <c r="Y6" s="159"/>
      <c r="Z6" s="167">
        <v>2019</v>
      </c>
      <c r="AA6" s="167">
        <v>2020</v>
      </c>
      <c r="AB6" s="194" t="s">
        <v>28</v>
      </c>
      <c r="AC6" s="155"/>
      <c r="AD6" s="198">
        <v>2019</v>
      </c>
      <c r="AE6" s="167">
        <v>2020</v>
      </c>
      <c r="AF6" s="165" t="s">
        <v>28</v>
      </c>
      <c r="AG6" s="159"/>
      <c r="AH6" s="167">
        <v>2019</v>
      </c>
      <c r="AI6" s="167">
        <v>2020</v>
      </c>
    </row>
    <row r="7" spans="1:35" s="18" customFormat="1" ht="43.5" customHeight="1">
      <c r="A7" s="170"/>
      <c r="B7" s="173"/>
      <c r="C7" s="168"/>
      <c r="D7" s="168"/>
      <c r="E7" s="195"/>
      <c r="F7" s="22"/>
      <c r="G7" s="168"/>
      <c r="H7" s="168"/>
      <c r="I7" s="195"/>
      <c r="J7" s="22"/>
      <c r="K7" s="197"/>
      <c r="L7" s="159" t="s">
        <v>45</v>
      </c>
      <c r="M7" s="159" t="s">
        <v>48</v>
      </c>
      <c r="N7" s="159" t="s">
        <v>28</v>
      </c>
      <c r="O7" s="22"/>
      <c r="P7" s="197"/>
      <c r="Q7" s="159" t="s">
        <v>45</v>
      </c>
      <c r="R7" s="159" t="s">
        <v>49</v>
      </c>
      <c r="S7" s="159" t="s">
        <v>28</v>
      </c>
      <c r="T7" s="22"/>
      <c r="U7" s="164"/>
      <c r="V7" s="191"/>
      <c r="W7" s="191"/>
      <c r="X7" s="164"/>
      <c r="Y7" s="159"/>
      <c r="Z7" s="168"/>
      <c r="AA7" s="168"/>
      <c r="AB7" s="195"/>
      <c r="AC7" s="156"/>
      <c r="AD7" s="199"/>
      <c r="AE7" s="168"/>
      <c r="AF7" s="166"/>
      <c r="AG7" s="22"/>
      <c r="AH7" s="168"/>
      <c r="AI7" s="168"/>
    </row>
    <row r="8" spans="1:35" s="18" customFormat="1" ht="15" customHeight="1">
      <c r="A8" s="171"/>
      <c r="B8" s="174"/>
      <c r="C8" s="23">
        <v>1</v>
      </c>
      <c r="D8" s="23">
        <v>2</v>
      </c>
      <c r="E8" s="23">
        <v>3</v>
      </c>
      <c r="F8" s="23"/>
      <c r="G8" s="23">
        <v>4</v>
      </c>
      <c r="H8" s="23">
        <v>5</v>
      </c>
      <c r="I8" s="23">
        <v>6</v>
      </c>
      <c r="J8" s="23"/>
      <c r="K8" s="23">
        <v>7</v>
      </c>
      <c r="L8" s="23">
        <v>8</v>
      </c>
      <c r="M8" s="23" t="s">
        <v>46</v>
      </c>
      <c r="N8" s="23">
        <v>9</v>
      </c>
      <c r="O8" s="23"/>
      <c r="P8" s="23">
        <v>10</v>
      </c>
      <c r="Q8" s="23">
        <v>11</v>
      </c>
      <c r="R8" s="23" t="s">
        <v>47</v>
      </c>
      <c r="S8" s="23">
        <v>12</v>
      </c>
      <c r="T8" s="23"/>
      <c r="U8" s="23">
        <v>13</v>
      </c>
      <c r="V8" s="29">
        <v>14</v>
      </c>
      <c r="W8" s="30">
        <v>15</v>
      </c>
      <c r="X8" s="29">
        <v>16</v>
      </c>
      <c r="Y8" s="29"/>
      <c r="Z8" s="23">
        <v>17</v>
      </c>
      <c r="AA8" s="23">
        <v>18</v>
      </c>
      <c r="AB8" s="23">
        <v>19</v>
      </c>
      <c r="AC8" s="23"/>
      <c r="AD8" s="23">
        <v>20</v>
      </c>
      <c r="AE8" s="23">
        <v>21</v>
      </c>
      <c r="AF8" s="23">
        <v>22</v>
      </c>
      <c r="AG8" s="23">
        <v>23</v>
      </c>
      <c r="AH8" s="23">
        <v>23</v>
      </c>
      <c r="AI8" s="23">
        <v>24</v>
      </c>
    </row>
    <row r="9" spans="1:35" ht="3" customHeight="1">
      <c r="A9" s="83"/>
      <c r="B9" s="84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88"/>
      <c r="X9" s="87"/>
      <c r="Y9" s="87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18" customFormat="1" ht="24.95" customHeight="1">
      <c r="A10" s="139">
        <v>1</v>
      </c>
      <c r="B10" s="24" t="s">
        <v>20</v>
      </c>
      <c r="C10" s="141">
        <v>2089</v>
      </c>
      <c r="D10" s="142">
        <v>2296</v>
      </c>
      <c r="E10" s="142">
        <v>38</v>
      </c>
      <c r="F10" s="141"/>
      <c r="G10" s="141">
        <v>98</v>
      </c>
      <c r="H10" s="142">
        <v>106</v>
      </c>
      <c r="I10" s="141">
        <v>0</v>
      </c>
      <c r="J10" s="141"/>
      <c r="K10" s="141">
        <v>149</v>
      </c>
      <c r="L10" s="142">
        <v>154</v>
      </c>
      <c r="M10" s="142">
        <v>53</v>
      </c>
      <c r="N10" s="142">
        <v>3</v>
      </c>
      <c r="O10" s="141"/>
      <c r="P10" s="141">
        <v>23</v>
      </c>
      <c r="Q10" s="142">
        <v>23</v>
      </c>
      <c r="R10" s="142">
        <v>2</v>
      </c>
      <c r="S10" s="142">
        <v>0</v>
      </c>
      <c r="T10" s="141"/>
      <c r="U10" s="141">
        <v>20</v>
      </c>
      <c r="V10" s="141">
        <v>15</v>
      </c>
      <c r="W10" s="141">
        <v>10</v>
      </c>
      <c r="X10" s="141">
        <v>0</v>
      </c>
      <c r="Y10" s="141"/>
      <c r="Z10" s="141">
        <v>1798</v>
      </c>
      <c r="AA10" s="141">
        <v>1779</v>
      </c>
      <c r="AB10" s="141">
        <v>35</v>
      </c>
      <c r="AC10" s="141"/>
      <c r="AD10" s="141">
        <v>76</v>
      </c>
      <c r="AE10" s="141">
        <v>78</v>
      </c>
      <c r="AF10" s="141">
        <v>0</v>
      </c>
      <c r="AG10" s="141"/>
      <c r="AH10" s="141">
        <v>21</v>
      </c>
      <c r="AI10" s="142">
        <v>156</v>
      </c>
    </row>
    <row r="11" spans="1:35" s="18" customFormat="1" ht="24.95" customHeight="1">
      <c r="A11" s="139">
        <v>2</v>
      </c>
      <c r="B11" s="24" t="s">
        <v>2</v>
      </c>
      <c r="C11" s="141">
        <v>1298</v>
      </c>
      <c r="D11" s="142">
        <v>1542</v>
      </c>
      <c r="E11" s="142">
        <v>26</v>
      </c>
      <c r="F11" s="141"/>
      <c r="G11" s="141">
        <v>109</v>
      </c>
      <c r="H11" s="142">
        <v>115</v>
      </c>
      <c r="I11" s="141">
        <v>0</v>
      </c>
      <c r="J11" s="141"/>
      <c r="K11" s="141">
        <v>101</v>
      </c>
      <c r="L11" s="142">
        <v>139</v>
      </c>
      <c r="M11" s="142">
        <v>42</v>
      </c>
      <c r="N11" s="142">
        <v>0</v>
      </c>
      <c r="O11" s="141"/>
      <c r="P11" s="141">
        <v>17</v>
      </c>
      <c r="Q11" s="142">
        <v>16</v>
      </c>
      <c r="R11" s="142">
        <v>0</v>
      </c>
      <c r="S11" s="142">
        <v>0</v>
      </c>
      <c r="T11" s="141"/>
      <c r="U11" s="141">
        <v>14</v>
      </c>
      <c r="V11" s="141">
        <v>8</v>
      </c>
      <c r="W11" s="141">
        <v>8</v>
      </c>
      <c r="X11" s="141">
        <v>0</v>
      </c>
      <c r="Y11" s="141"/>
      <c r="Z11" s="141">
        <v>1039</v>
      </c>
      <c r="AA11" s="141">
        <v>1076</v>
      </c>
      <c r="AB11" s="141">
        <v>24</v>
      </c>
      <c r="AC11" s="141"/>
      <c r="AD11" s="141">
        <v>80</v>
      </c>
      <c r="AE11" s="141">
        <v>81</v>
      </c>
      <c r="AF11" s="141">
        <v>2</v>
      </c>
      <c r="AG11" s="141"/>
      <c r="AH11" s="141">
        <v>32</v>
      </c>
      <c r="AI11" s="142">
        <v>115</v>
      </c>
    </row>
    <row r="12" spans="1:35" s="18" customFormat="1" ht="24.95" customHeight="1">
      <c r="A12" s="139">
        <v>3</v>
      </c>
      <c r="B12" s="24" t="s">
        <v>3</v>
      </c>
      <c r="C12" s="141">
        <v>6590</v>
      </c>
      <c r="D12" s="142">
        <v>7334</v>
      </c>
      <c r="E12" s="142">
        <v>65</v>
      </c>
      <c r="F12" s="141"/>
      <c r="G12" s="141">
        <v>220</v>
      </c>
      <c r="H12" s="142">
        <v>228</v>
      </c>
      <c r="I12" s="141">
        <v>0</v>
      </c>
      <c r="J12" s="141"/>
      <c r="K12" s="141">
        <v>335</v>
      </c>
      <c r="L12" s="142">
        <v>402</v>
      </c>
      <c r="M12" s="142">
        <v>105</v>
      </c>
      <c r="N12" s="142">
        <v>1</v>
      </c>
      <c r="O12" s="141"/>
      <c r="P12" s="141">
        <v>25</v>
      </c>
      <c r="Q12" s="142">
        <v>21</v>
      </c>
      <c r="R12" s="142">
        <v>3</v>
      </c>
      <c r="S12" s="142">
        <v>0</v>
      </c>
      <c r="T12" s="141"/>
      <c r="U12" s="141">
        <v>51</v>
      </c>
      <c r="V12" s="141">
        <v>43</v>
      </c>
      <c r="W12" s="141">
        <v>38</v>
      </c>
      <c r="X12" s="141">
        <v>1</v>
      </c>
      <c r="Y12" s="141"/>
      <c r="Z12" s="141">
        <v>5944</v>
      </c>
      <c r="AA12" s="141">
        <v>6156</v>
      </c>
      <c r="AB12" s="141">
        <v>63</v>
      </c>
      <c r="AC12" s="141"/>
      <c r="AD12" s="141">
        <v>277</v>
      </c>
      <c r="AE12" s="141">
        <v>323</v>
      </c>
      <c r="AF12" s="141">
        <v>1</v>
      </c>
      <c r="AG12" s="141"/>
      <c r="AH12" s="141">
        <v>66</v>
      </c>
      <c r="AI12" s="142">
        <v>204</v>
      </c>
    </row>
    <row r="13" spans="1:35" s="18" customFormat="1" ht="24.95" customHeight="1">
      <c r="A13" s="139">
        <v>4</v>
      </c>
      <c r="B13" s="24" t="s">
        <v>21</v>
      </c>
      <c r="C13" s="141">
        <v>3328</v>
      </c>
      <c r="D13" s="142">
        <v>3629</v>
      </c>
      <c r="E13" s="142">
        <v>61</v>
      </c>
      <c r="F13" s="141"/>
      <c r="G13" s="141">
        <v>94</v>
      </c>
      <c r="H13" s="142">
        <v>109</v>
      </c>
      <c r="I13" s="141">
        <v>0</v>
      </c>
      <c r="J13" s="141"/>
      <c r="K13" s="141">
        <v>396</v>
      </c>
      <c r="L13" s="142">
        <v>467</v>
      </c>
      <c r="M13" s="142">
        <v>90</v>
      </c>
      <c r="N13" s="142">
        <v>1</v>
      </c>
      <c r="O13" s="141"/>
      <c r="P13" s="141">
        <v>43</v>
      </c>
      <c r="Q13" s="142">
        <v>42</v>
      </c>
      <c r="R13" s="142">
        <v>0</v>
      </c>
      <c r="S13" s="142">
        <v>0</v>
      </c>
      <c r="T13" s="141"/>
      <c r="U13" s="141">
        <v>42</v>
      </c>
      <c r="V13" s="141">
        <v>33</v>
      </c>
      <c r="W13" s="141">
        <v>7</v>
      </c>
      <c r="X13" s="141">
        <v>2</v>
      </c>
      <c r="Y13" s="141"/>
      <c r="Z13" s="141">
        <v>2716</v>
      </c>
      <c r="AA13" s="141">
        <v>2635</v>
      </c>
      <c r="AB13" s="141">
        <v>60</v>
      </c>
      <c r="AC13" s="141"/>
      <c r="AD13" s="141">
        <v>365</v>
      </c>
      <c r="AE13" s="141">
        <v>323</v>
      </c>
      <c r="AF13" s="141">
        <v>0</v>
      </c>
      <c r="AG13" s="141"/>
      <c r="AH13" s="141">
        <v>79</v>
      </c>
      <c r="AI13" s="142">
        <v>53</v>
      </c>
    </row>
    <row r="14" spans="1:35" s="18" customFormat="1" ht="24.95" customHeight="1">
      <c r="A14" s="139">
        <v>5</v>
      </c>
      <c r="B14" s="24" t="s">
        <v>4</v>
      </c>
      <c r="C14" s="141">
        <v>2069</v>
      </c>
      <c r="D14" s="142">
        <v>2188</v>
      </c>
      <c r="E14" s="142">
        <v>38</v>
      </c>
      <c r="F14" s="141"/>
      <c r="G14" s="141">
        <v>97</v>
      </c>
      <c r="H14" s="142">
        <v>88</v>
      </c>
      <c r="I14" s="141">
        <v>0</v>
      </c>
      <c r="J14" s="141"/>
      <c r="K14" s="141">
        <v>201</v>
      </c>
      <c r="L14" s="142">
        <v>238</v>
      </c>
      <c r="M14" s="142">
        <v>87</v>
      </c>
      <c r="N14" s="142">
        <v>3</v>
      </c>
      <c r="O14" s="141"/>
      <c r="P14" s="141">
        <v>18</v>
      </c>
      <c r="Q14" s="142">
        <v>19</v>
      </c>
      <c r="R14" s="142">
        <v>0</v>
      </c>
      <c r="S14" s="142">
        <v>0</v>
      </c>
      <c r="T14" s="141"/>
      <c r="U14" s="141">
        <v>28</v>
      </c>
      <c r="V14" s="141">
        <v>24</v>
      </c>
      <c r="W14" s="141">
        <v>24</v>
      </c>
      <c r="X14" s="141">
        <v>1</v>
      </c>
      <c r="Y14" s="141"/>
      <c r="Z14" s="141">
        <v>1721</v>
      </c>
      <c r="AA14" s="141">
        <v>1568</v>
      </c>
      <c r="AB14" s="141">
        <v>34</v>
      </c>
      <c r="AC14" s="141"/>
      <c r="AD14" s="141">
        <v>132</v>
      </c>
      <c r="AE14" s="141">
        <v>149</v>
      </c>
      <c r="AF14" s="141">
        <v>1</v>
      </c>
      <c r="AG14" s="141"/>
      <c r="AH14" s="141">
        <v>32</v>
      </c>
      <c r="AI14" s="142">
        <v>126</v>
      </c>
    </row>
    <row r="15" spans="1:35" s="18" customFormat="1" ht="24.95" customHeight="1">
      <c r="A15" s="139">
        <v>6</v>
      </c>
      <c r="B15" s="24" t="s">
        <v>5</v>
      </c>
      <c r="C15" s="141">
        <v>1722</v>
      </c>
      <c r="D15" s="142">
        <v>1879</v>
      </c>
      <c r="E15" s="142">
        <v>64</v>
      </c>
      <c r="F15" s="141"/>
      <c r="G15" s="141">
        <v>64</v>
      </c>
      <c r="H15" s="142">
        <v>81</v>
      </c>
      <c r="I15" s="141">
        <v>0</v>
      </c>
      <c r="J15" s="141"/>
      <c r="K15" s="141">
        <v>106</v>
      </c>
      <c r="L15" s="142">
        <v>83</v>
      </c>
      <c r="M15" s="142">
        <v>20</v>
      </c>
      <c r="N15" s="142">
        <v>1</v>
      </c>
      <c r="O15" s="141"/>
      <c r="P15" s="141">
        <v>18</v>
      </c>
      <c r="Q15" s="142">
        <v>18</v>
      </c>
      <c r="R15" s="142">
        <v>0</v>
      </c>
      <c r="S15" s="142">
        <v>0</v>
      </c>
      <c r="T15" s="141"/>
      <c r="U15" s="141">
        <v>4</v>
      </c>
      <c r="V15" s="141">
        <v>2</v>
      </c>
      <c r="W15" s="141">
        <v>2</v>
      </c>
      <c r="X15" s="141">
        <v>0</v>
      </c>
      <c r="Y15" s="141"/>
      <c r="Z15" s="141">
        <v>1507</v>
      </c>
      <c r="AA15" s="141">
        <v>1528</v>
      </c>
      <c r="AB15" s="141">
        <v>63</v>
      </c>
      <c r="AC15" s="141"/>
      <c r="AD15" s="141">
        <v>44</v>
      </c>
      <c r="AE15" s="141">
        <v>75</v>
      </c>
      <c r="AF15" s="141">
        <v>0</v>
      </c>
      <c r="AG15" s="141"/>
      <c r="AH15" s="141">
        <v>27</v>
      </c>
      <c r="AI15" s="142">
        <v>94</v>
      </c>
    </row>
    <row r="16" spans="1:35" s="18" customFormat="1" ht="24.95" customHeight="1">
      <c r="A16" s="139">
        <v>7</v>
      </c>
      <c r="B16" s="24" t="s">
        <v>6</v>
      </c>
      <c r="C16" s="141">
        <v>3436</v>
      </c>
      <c r="D16" s="142">
        <v>3568</v>
      </c>
      <c r="E16" s="142">
        <v>37</v>
      </c>
      <c r="F16" s="141"/>
      <c r="G16" s="141">
        <v>116</v>
      </c>
      <c r="H16" s="142">
        <v>108</v>
      </c>
      <c r="I16" s="141">
        <v>0</v>
      </c>
      <c r="J16" s="141"/>
      <c r="K16" s="141">
        <v>177</v>
      </c>
      <c r="L16" s="142">
        <v>199</v>
      </c>
      <c r="M16" s="142">
        <v>56</v>
      </c>
      <c r="N16" s="142">
        <v>0</v>
      </c>
      <c r="O16" s="141"/>
      <c r="P16" s="141">
        <v>19</v>
      </c>
      <c r="Q16" s="142">
        <v>15</v>
      </c>
      <c r="R16" s="142">
        <v>1</v>
      </c>
      <c r="S16" s="142">
        <v>0</v>
      </c>
      <c r="T16" s="141"/>
      <c r="U16" s="141">
        <v>37</v>
      </c>
      <c r="V16" s="141">
        <v>31</v>
      </c>
      <c r="W16" s="141">
        <v>27</v>
      </c>
      <c r="X16" s="141">
        <v>1</v>
      </c>
      <c r="Y16" s="141"/>
      <c r="Z16" s="141">
        <v>3096</v>
      </c>
      <c r="AA16" s="141">
        <v>2914</v>
      </c>
      <c r="AB16" s="141">
        <v>35</v>
      </c>
      <c r="AC16" s="141"/>
      <c r="AD16" s="141">
        <v>81</v>
      </c>
      <c r="AE16" s="141">
        <v>184</v>
      </c>
      <c r="AF16" s="141">
        <v>2</v>
      </c>
      <c r="AG16" s="141"/>
      <c r="AH16" s="141">
        <v>28</v>
      </c>
      <c r="AI16" s="142">
        <v>148</v>
      </c>
    </row>
    <row r="17" spans="1:35" s="18" customFormat="1" ht="24.95" customHeight="1">
      <c r="A17" s="139">
        <v>8</v>
      </c>
      <c r="B17" s="24" t="s">
        <v>22</v>
      </c>
      <c r="C17" s="141">
        <v>729</v>
      </c>
      <c r="D17" s="142">
        <v>900</v>
      </c>
      <c r="E17" s="142">
        <v>10</v>
      </c>
      <c r="F17" s="141"/>
      <c r="G17" s="141">
        <v>91</v>
      </c>
      <c r="H17" s="142">
        <v>93</v>
      </c>
      <c r="I17" s="141">
        <v>0</v>
      </c>
      <c r="J17" s="141"/>
      <c r="K17" s="141">
        <v>111</v>
      </c>
      <c r="L17" s="142">
        <v>91</v>
      </c>
      <c r="M17" s="142">
        <v>15</v>
      </c>
      <c r="N17" s="142">
        <v>1</v>
      </c>
      <c r="O17" s="141"/>
      <c r="P17" s="141">
        <v>28</v>
      </c>
      <c r="Q17" s="142">
        <v>28</v>
      </c>
      <c r="R17" s="142">
        <v>0</v>
      </c>
      <c r="S17" s="142">
        <v>0</v>
      </c>
      <c r="T17" s="141"/>
      <c r="U17" s="141">
        <v>12</v>
      </c>
      <c r="V17" s="141">
        <v>9</v>
      </c>
      <c r="W17" s="141">
        <v>6</v>
      </c>
      <c r="X17" s="141">
        <v>0</v>
      </c>
      <c r="Y17" s="141"/>
      <c r="Z17" s="141">
        <v>492</v>
      </c>
      <c r="AA17" s="141">
        <v>564</v>
      </c>
      <c r="AB17" s="141">
        <v>9</v>
      </c>
      <c r="AC17" s="141"/>
      <c r="AD17" s="141">
        <v>71</v>
      </c>
      <c r="AE17" s="141">
        <v>84</v>
      </c>
      <c r="AF17" s="141">
        <v>0</v>
      </c>
      <c r="AG17" s="141"/>
      <c r="AH17" s="141">
        <v>7</v>
      </c>
      <c r="AI17" s="142">
        <v>40</v>
      </c>
    </row>
    <row r="18" spans="1:35" s="18" customFormat="1" ht="24.95" customHeight="1">
      <c r="A18" s="139">
        <v>9</v>
      </c>
      <c r="B18" s="24" t="s">
        <v>66</v>
      </c>
      <c r="C18" s="141">
        <v>7408</v>
      </c>
      <c r="D18" s="142">
        <v>7735</v>
      </c>
      <c r="E18" s="142">
        <v>47</v>
      </c>
      <c r="F18" s="141"/>
      <c r="G18" s="141">
        <v>434</v>
      </c>
      <c r="H18" s="142">
        <v>423</v>
      </c>
      <c r="I18" s="141">
        <v>0</v>
      </c>
      <c r="J18" s="141"/>
      <c r="K18" s="141">
        <v>615</v>
      </c>
      <c r="L18" s="142">
        <v>549</v>
      </c>
      <c r="M18" s="142">
        <v>141</v>
      </c>
      <c r="N18" s="142">
        <v>2</v>
      </c>
      <c r="O18" s="141"/>
      <c r="P18" s="141">
        <v>51</v>
      </c>
      <c r="Q18" s="142">
        <v>50</v>
      </c>
      <c r="R18" s="142">
        <v>2</v>
      </c>
      <c r="S18" s="142">
        <v>0</v>
      </c>
      <c r="T18" s="141"/>
      <c r="U18" s="141">
        <v>37</v>
      </c>
      <c r="V18" s="141">
        <v>24</v>
      </c>
      <c r="W18" s="141">
        <v>18</v>
      </c>
      <c r="X18" s="141">
        <v>0</v>
      </c>
      <c r="Y18" s="141"/>
      <c r="Z18" s="141">
        <v>6264</v>
      </c>
      <c r="AA18" s="141">
        <v>5775</v>
      </c>
      <c r="AB18" s="141">
        <v>45</v>
      </c>
      <c r="AC18" s="141"/>
      <c r="AD18" s="141">
        <v>739</v>
      </c>
      <c r="AE18" s="141">
        <v>733</v>
      </c>
      <c r="AF18" s="141">
        <v>0</v>
      </c>
      <c r="AG18" s="141"/>
      <c r="AH18" s="141">
        <v>44</v>
      </c>
      <c r="AI18" s="142">
        <v>205</v>
      </c>
    </row>
    <row r="19" spans="1:35" s="18" customFormat="1" ht="24.95" customHeight="1">
      <c r="A19" s="139">
        <v>10</v>
      </c>
      <c r="B19" s="24" t="s">
        <v>7</v>
      </c>
      <c r="C19" s="141">
        <v>2055</v>
      </c>
      <c r="D19" s="142">
        <v>2045</v>
      </c>
      <c r="E19" s="142">
        <v>36</v>
      </c>
      <c r="F19" s="141"/>
      <c r="G19" s="141">
        <v>75</v>
      </c>
      <c r="H19" s="142">
        <v>62</v>
      </c>
      <c r="I19" s="141">
        <v>0</v>
      </c>
      <c r="J19" s="141"/>
      <c r="K19" s="141">
        <v>121</v>
      </c>
      <c r="L19" s="142">
        <v>139</v>
      </c>
      <c r="M19" s="142">
        <v>54</v>
      </c>
      <c r="N19" s="142">
        <v>3</v>
      </c>
      <c r="O19" s="141"/>
      <c r="P19" s="141">
        <v>3</v>
      </c>
      <c r="Q19" s="142">
        <v>2</v>
      </c>
      <c r="R19" s="142">
        <v>0</v>
      </c>
      <c r="S19" s="142">
        <v>0</v>
      </c>
      <c r="T19" s="141"/>
      <c r="U19" s="141">
        <v>5</v>
      </c>
      <c r="V19" s="141">
        <v>5</v>
      </c>
      <c r="W19" s="141">
        <v>4</v>
      </c>
      <c r="X19" s="141">
        <v>0</v>
      </c>
      <c r="Y19" s="141"/>
      <c r="Z19" s="141">
        <v>1843</v>
      </c>
      <c r="AA19" s="141">
        <v>1603</v>
      </c>
      <c r="AB19" s="141">
        <v>33</v>
      </c>
      <c r="AC19" s="141"/>
      <c r="AD19" s="141">
        <v>100</v>
      </c>
      <c r="AE19" s="141">
        <v>73</v>
      </c>
      <c r="AF19" s="141">
        <v>0</v>
      </c>
      <c r="AG19" s="141"/>
      <c r="AH19" s="141">
        <v>13</v>
      </c>
      <c r="AI19" s="142">
        <v>166</v>
      </c>
    </row>
    <row r="20" spans="1:35" s="18" customFormat="1" ht="24.95" customHeight="1">
      <c r="A20" s="139">
        <v>11</v>
      </c>
      <c r="B20" s="24" t="s">
        <v>23</v>
      </c>
      <c r="C20" s="141">
        <v>1938</v>
      </c>
      <c r="D20" s="142">
        <v>1796</v>
      </c>
      <c r="E20" s="142">
        <v>22</v>
      </c>
      <c r="F20" s="141"/>
      <c r="G20" s="141">
        <v>41</v>
      </c>
      <c r="H20" s="142">
        <v>33</v>
      </c>
      <c r="I20" s="141">
        <v>0</v>
      </c>
      <c r="J20" s="141"/>
      <c r="K20" s="141">
        <v>89</v>
      </c>
      <c r="L20" s="142">
        <v>88</v>
      </c>
      <c r="M20" s="142">
        <v>34</v>
      </c>
      <c r="N20" s="142">
        <v>1</v>
      </c>
      <c r="O20" s="141"/>
      <c r="P20" s="141">
        <v>3</v>
      </c>
      <c r="Q20" s="142">
        <v>3</v>
      </c>
      <c r="R20" s="142">
        <v>0</v>
      </c>
      <c r="S20" s="142">
        <v>0</v>
      </c>
      <c r="T20" s="141"/>
      <c r="U20" s="141">
        <v>10</v>
      </c>
      <c r="V20" s="141">
        <v>7</v>
      </c>
      <c r="W20" s="141">
        <v>6</v>
      </c>
      <c r="X20" s="141">
        <v>0</v>
      </c>
      <c r="Y20" s="141"/>
      <c r="Z20" s="141">
        <v>1774</v>
      </c>
      <c r="AA20" s="141">
        <v>1607</v>
      </c>
      <c r="AB20" s="141">
        <v>20</v>
      </c>
      <c r="AC20" s="141"/>
      <c r="AD20" s="141">
        <v>28</v>
      </c>
      <c r="AE20" s="141">
        <v>58</v>
      </c>
      <c r="AF20" s="141">
        <v>1</v>
      </c>
      <c r="AG20" s="141"/>
      <c r="AH20" s="141">
        <v>31</v>
      </c>
      <c r="AI20" s="142">
        <v>7</v>
      </c>
    </row>
    <row r="21" spans="1:35" s="18" customFormat="1" ht="24.95" customHeight="1">
      <c r="A21" s="139">
        <v>12</v>
      </c>
      <c r="B21" s="24" t="s">
        <v>8</v>
      </c>
      <c r="C21" s="141">
        <v>2660</v>
      </c>
      <c r="D21" s="142">
        <v>3039</v>
      </c>
      <c r="E21" s="142">
        <v>32</v>
      </c>
      <c r="F21" s="141"/>
      <c r="G21" s="141">
        <v>237</v>
      </c>
      <c r="H21" s="142">
        <v>200</v>
      </c>
      <c r="I21" s="141">
        <v>0</v>
      </c>
      <c r="J21" s="141"/>
      <c r="K21" s="141">
        <v>223</v>
      </c>
      <c r="L21" s="142">
        <v>242</v>
      </c>
      <c r="M21" s="142">
        <v>82</v>
      </c>
      <c r="N21" s="142">
        <v>2</v>
      </c>
      <c r="O21" s="141"/>
      <c r="P21" s="141">
        <v>31</v>
      </c>
      <c r="Q21" s="142">
        <v>31</v>
      </c>
      <c r="R21" s="142">
        <v>1</v>
      </c>
      <c r="S21" s="142">
        <v>0</v>
      </c>
      <c r="T21" s="141"/>
      <c r="U21" s="141">
        <v>25</v>
      </c>
      <c r="V21" s="141">
        <v>20</v>
      </c>
      <c r="W21" s="141">
        <v>11</v>
      </c>
      <c r="X21" s="141">
        <v>0</v>
      </c>
      <c r="Y21" s="141"/>
      <c r="Z21" s="141">
        <v>2135</v>
      </c>
      <c r="AA21" s="141">
        <v>2093</v>
      </c>
      <c r="AB21" s="141">
        <v>28</v>
      </c>
      <c r="AC21" s="141"/>
      <c r="AD21" s="141">
        <v>277</v>
      </c>
      <c r="AE21" s="141">
        <v>320</v>
      </c>
      <c r="AF21" s="141">
        <v>2</v>
      </c>
      <c r="AG21" s="141"/>
      <c r="AH21" s="141">
        <v>34</v>
      </c>
      <c r="AI21" s="142">
        <v>153</v>
      </c>
    </row>
    <row r="22" spans="1:35" s="18" customFormat="1" ht="24.95" customHeight="1">
      <c r="A22" s="139">
        <v>13</v>
      </c>
      <c r="B22" s="24" t="s">
        <v>9</v>
      </c>
      <c r="C22" s="141">
        <v>2131</v>
      </c>
      <c r="D22" s="142">
        <v>2336</v>
      </c>
      <c r="E22" s="142">
        <v>41</v>
      </c>
      <c r="F22" s="141"/>
      <c r="G22" s="141">
        <v>86</v>
      </c>
      <c r="H22" s="142">
        <v>90</v>
      </c>
      <c r="I22" s="141">
        <v>0</v>
      </c>
      <c r="J22" s="141"/>
      <c r="K22" s="141">
        <v>161</v>
      </c>
      <c r="L22" s="142">
        <v>147</v>
      </c>
      <c r="M22" s="142">
        <v>42</v>
      </c>
      <c r="N22" s="142">
        <v>1</v>
      </c>
      <c r="O22" s="141"/>
      <c r="P22" s="141">
        <v>15</v>
      </c>
      <c r="Q22" s="142">
        <v>10</v>
      </c>
      <c r="R22" s="142">
        <v>0</v>
      </c>
      <c r="S22" s="142">
        <v>0</v>
      </c>
      <c r="T22" s="141"/>
      <c r="U22" s="141">
        <v>8</v>
      </c>
      <c r="V22" s="141">
        <v>8</v>
      </c>
      <c r="W22" s="141">
        <v>7</v>
      </c>
      <c r="X22" s="141">
        <v>0</v>
      </c>
      <c r="Y22" s="141"/>
      <c r="Z22" s="141">
        <v>1856</v>
      </c>
      <c r="AA22" s="141">
        <v>1897</v>
      </c>
      <c r="AB22" s="141">
        <v>40</v>
      </c>
      <c r="AC22" s="141"/>
      <c r="AD22" s="141">
        <v>110</v>
      </c>
      <c r="AE22" s="141">
        <v>159</v>
      </c>
      <c r="AF22" s="141">
        <v>0</v>
      </c>
      <c r="AG22" s="141"/>
      <c r="AH22" s="141">
        <v>13</v>
      </c>
      <c r="AI22" s="142">
        <v>33</v>
      </c>
    </row>
    <row r="23" spans="1:35" s="18" customFormat="1" ht="24.95" customHeight="1">
      <c r="A23" s="139">
        <v>14</v>
      </c>
      <c r="B23" s="24" t="s">
        <v>24</v>
      </c>
      <c r="C23" s="141">
        <v>3681</v>
      </c>
      <c r="D23" s="142">
        <v>3759</v>
      </c>
      <c r="E23" s="142">
        <v>55</v>
      </c>
      <c r="F23" s="141"/>
      <c r="G23" s="141">
        <v>183</v>
      </c>
      <c r="H23" s="142">
        <v>179</v>
      </c>
      <c r="I23" s="141">
        <v>0</v>
      </c>
      <c r="J23" s="141"/>
      <c r="K23" s="141">
        <v>225</v>
      </c>
      <c r="L23" s="142">
        <v>210</v>
      </c>
      <c r="M23" s="142">
        <v>74</v>
      </c>
      <c r="N23" s="142">
        <v>0</v>
      </c>
      <c r="O23" s="141"/>
      <c r="P23" s="141">
        <v>26</v>
      </c>
      <c r="Q23" s="142">
        <v>16</v>
      </c>
      <c r="R23" s="142">
        <v>0</v>
      </c>
      <c r="S23" s="142">
        <v>0</v>
      </c>
      <c r="T23" s="141"/>
      <c r="U23" s="141">
        <v>11</v>
      </c>
      <c r="V23" s="141">
        <v>8</v>
      </c>
      <c r="W23" s="141">
        <v>7</v>
      </c>
      <c r="X23" s="141">
        <v>0</v>
      </c>
      <c r="Y23" s="141"/>
      <c r="Z23" s="141">
        <v>3215</v>
      </c>
      <c r="AA23" s="141">
        <v>3009</v>
      </c>
      <c r="AB23" s="141">
        <v>53</v>
      </c>
      <c r="AC23" s="141"/>
      <c r="AD23" s="141">
        <v>136</v>
      </c>
      <c r="AE23" s="141">
        <v>228</v>
      </c>
      <c r="AF23" s="141">
        <v>2</v>
      </c>
      <c r="AG23" s="141"/>
      <c r="AH23" s="141">
        <v>32</v>
      </c>
      <c r="AI23" s="142">
        <v>117</v>
      </c>
    </row>
    <row r="24" spans="1:35" s="18" customFormat="1" ht="24.95" customHeight="1">
      <c r="A24" s="139">
        <v>15</v>
      </c>
      <c r="B24" s="24" t="s">
        <v>10</v>
      </c>
      <c r="C24" s="141">
        <v>2400</v>
      </c>
      <c r="D24" s="142">
        <v>2464</v>
      </c>
      <c r="E24" s="142">
        <v>25</v>
      </c>
      <c r="F24" s="141"/>
      <c r="G24" s="141">
        <v>77</v>
      </c>
      <c r="H24" s="142">
        <v>94</v>
      </c>
      <c r="I24" s="141">
        <v>0</v>
      </c>
      <c r="J24" s="141"/>
      <c r="K24" s="141">
        <v>134</v>
      </c>
      <c r="L24" s="142">
        <v>144</v>
      </c>
      <c r="M24" s="142">
        <v>30</v>
      </c>
      <c r="N24" s="142">
        <v>0</v>
      </c>
      <c r="O24" s="141"/>
      <c r="P24" s="141">
        <v>18</v>
      </c>
      <c r="Q24" s="142">
        <v>13</v>
      </c>
      <c r="R24" s="142">
        <v>0</v>
      </c>
      <c r="S24" s="142">
        <v>0</v>
      </c>
      <c r="T24" s="141"/>
      <c r="U24" s="141">
        <v>21</v>
      </c>
      <c r="V24" s="141">
        <v>17</v>
      </c>
      <c r="W24" s="141">
        <v>16</v>
      </c>
      <c r="X24" s="141">
        <v>0</v>
      </c>
      <c r="Y24" s="141"/>
      <c r="Z24" s="141">
        <v>2156</v>
      </c>
      <c r="AA24" s="141">
        <v>1970</v>
      </c>
      <c r="AB24" s="141">
        <v>25</v>
      </c>
      <c r="AC24" s="141"/>
      <c r="AD24" s="141">
        <v>104</v>
      </c>
      <c r="AE24" s="141">
        <v>99</v>
      </c>
      <c r="AF24" s="141">
        <v>0</v>
      </c>
      <c r="AG24" s="141"/>
      <c r="AH24" s="141">
        <v>15</v>
      </c>
      <c r="AI24" s="142">
        <v>144</v>
      </c>
    </row>
    <row r="25" spans="1:35" s="18" customFormat="1" ht="24.95" customHeight="1">
      <c r="A25" s="139">
        <v>16</v>
      </c>
      <c r="B25" s="24" t="s">
        <v>11</v>
      </c>
      <c r="C25" s="141">
        <v>1404</v>
      </c>
      <c r="D25" s="142">
        <v>1808</v>
      </c>
      <c r="E25" s="142">
        <v>29</v>
      </c>
      <c r="F25" s="141"/>
      <c r="G25" s="141">
        <v>91</v>
      </c>
      <c r="H25" s="142">
        <v>87</v>
      </c>
      <c r="I25" s="141">
        <v>0</v>
      </c>
      <c r="J25" s="141"/>
      <c r="K25" s="141">
        <v>150</v>
      </c>
      <c r="L25" s="142">
        <v>172</v>
      </c>
      <c r="M25" s="142">
        <v>69</v>
      </c>
      <c r="N25" s="142">
        <v>1</v>
      </c>
      <c r="O25" s="141"/>
      <c r="P25" s="141">
        <v>12</v>
      </c>
      <c r="Q25" s="142">
        <v>10</v>
      </c>
      <c r="R25" s="142">
        <v>0</v>
      </c>
      <c r="S25" s="142">
        <v>0</v>
      </c>
      <c r="T25" s="141"/>
      <c r="U25" s="141">
        <v>9</v>
      </c>
      <c r="V25" s="141">
        <v>7</v>
      </c>
      <c r="W25" s="141">
        <v>8</v>
      </c>
      <c r="X25" s="141">
        <v>1</v>
      </c>
      <c r="Y25" s="141"/>
      <c r="Z25" s="141">
        <v>1114</v>
      </c>
      <c r="AA25" s="141">
        <v>1153</v>
      </c>
      <c r="AB25" s="141">
        <v>28</v>
      </c>
      <c r="AC25" s="141"/>
      <c r="AD25" s="141">
        <v>127</v>
      </c>
      <c r="AE25" s="141">
        <v>193</v>
      </c>
      <c r="AF25" s="141">
        <v>0</v>
      </c>
      <c r="AG25" s="141"/>
      <c r="AH25" s="141">
        <v>37</v>
      </c>
      <c r="AI25" s="142">
        <v>193</v>
      </c>
    </row>
    <row r="26" spans="1:35" s="18" customFormat="1" ht="24.95" customHeight="1">
      <c r="A26" s="139">
        <v>17</v>
      </c>
      <c r="B26" s="24" t="s">
        <v>12</v>
      </c>
      <c r="C26" s="141">
        <v>1258</v>
      </c>
      <c r="D26" s="142">
        <v>1499</v>
      </c>
      <c r="E26" s="142">
        <v>27</v>
      </c>
      <c r="F26" s="141"/>
      <c r="G26" s="141">
        <v>74</v>
      </c>
      <c r="H26" s="142">
        <v>85</v>
      </c>
      <c r="I26" s="141">
        <v>0</v>
      </c>
      <c r="J26" s="141"/>
      <c r="K26" s="141">
        <v>167</v>
      </c>
      <c r="L26" s="142">
        <v>177</v>
      </c>
      <c r="M26" s="142">
        <v>53</v>
      </c>
      <c r="N26" s="142">
        <v>2</v>
      </c>
      <c r="O26" s="141"/>
      <c r="P26" s="141">
        <v>24</v>
      </c>
      <c r="Q26" s="142">
        <v>24</v>
      </c>
      <c r="R26" s="142">
        <v>1</v>
      </c>
      <c r="S26" s="142">
        <v>0</v>
      </c>
      <c r="T26" s="141"/>
      <c r="U26" s="141">
        <v>58</v>
      </c>
      <c r="V26" s="141">
        <v>43</v>
      </c>
      <c r="W26" s="141">
        <v>33</v>
      </c>
      <c r="X26" s="141">
        <v>0</v>
      </c>
      <c r="Y26" s="141"/>
      <c r="Z26" s="141">
        <v>969</v>
      </c>
      <c r="AA26" s="141">
        <v>888</v>
      </c>
      <c r="AB26" s="141">
        <v>23</v>
      </c>
      <c r="AC26" s="141"/>
      <c r="AD26" s="141">
        <v>146</v>
      </c>
      <c r="AE26" s="141">
        <v>152</v>
      </c>
      <c r="AF26" s="141">
        <v>2</v>
      </c>
      <c r="AG26" s="141"/>
      <c r="AH26" s="141">
        <v>24</v>
      </c>
      <c r="AI26" s="142">
        <v>173</v>
      </c>
    </row>
    <row r="27" spans="1:35" s="18" customFormat="1" ht="24.95" customHeight="1">
      <c r="A27" s="139">
        <v>18</v>
      </c>
      <c r="B27" s="24" t="s">
        <v>13</v>
      </c>
      <c r="C27" s="141">
        <v>801</v>
      </c>
      <c r="D27" s="142">
        <v>972</v>
      </c>
      <c r="E27" s="142">
        <v>11</v>
      </c>
      <c r="F27" s="141"/>
      <c r="G27" s="141">
        <v>61</v>
      </c>
      <c r="H27" s="142">
        <v>72</v>
      </c>
      <c r="I27" s="141">
        <v>0</v>
      </c>
      <c r="J27" s="141"/>
      <c r="K27" s="141">
        <v>104</v>
      </c>
      <c r="L27" s="142">
        <v>98</v>
      </c>
      <c r="M27" s="142">
        <v>56</v>
      </c>
      <c r="N27" s="142">
        <v>1</v>
      </c>
      <c r="O27" s="141"/>
      <c r="P27" s="141">
        <v>10</v>
      </c>
      <c r="Q27" s="142">
        <v>12</v>
      </c>
      <c r="R27" s="142">
        <v>0</v>
      </c>
      <c r="S27" s="142">
        <v>0</v>
      </c>
      <c r="T27" s="141"/>
      <c r="U27" s="141">
        <v>5</v>
      </c>
      <c r="V27" s="141">
        <v>2</v>
      </c>
      <c r="W27" s="141">
        <v>1</v>
      </c>
      <c r="X27" s="141">
        <v>1</v>
      </c>
      <c r="Y27" s="141"/>
      <c r="Z27" s="141">
        <v>623</v>
      </c>
      <c r="AA27" s="141">
        <v>586</v>
      </c>
      <c r="AB27" s="141">
        <v>10</v>
      </c>
      <c r="AC27" s="141"/>
      <c r="AD27" s="141">
        <v>80</v>
      </c>
      <c r="AE27" s="141">
        <v>87</v>
      </c>
      <c r="AF27" s="141">
        <v>0</v>
      </c>
      <c r="AG27" s="141"/>
      <c r="AH27" s="141">
        <v>3</v>
      </c>
      <c r="AI27" s="142">
        <v>117</v>
      </c>
    </row>
    <row r="28" spans="1:35" s="18" customFormat="1" ht="24.95" customHeight="1">
      <c r="A28" s="139">
        <v>19</v>
      </c>
      <c r="B28" s="24" t="s">
        <v>14</v>
      </c>
      <c r="C28" s="141">
        <v>5312</v>
      </c>
      <c r="D28" s="142">
        <v>5082</v>
      </c>
      <c r="E28" s="142">
        <v>41</v>
      </c>
      <c r="F28" s="141"/>
      <c r="G28" s="141">
        <v>242</v>
      </c>
      <c r="H28" s="142">
        <v>245</v>
      </c>
      <c r="I28" s="141">
        <v>0</v>
      </c>
      <c r="J28" s="141"/>
      <c r="K28" s="141">
        <v>246</v>
      </c>
      <c r="L28" s="142">
        <v>242</v>
      </c>
      <c r="M28" s="142">
        <v>48</v>
      </c>
      <c r="N28" s="142">
        <v>0</v>
      </c>
      <c r="O28" s="141"/>
      <c r="P28" s="141">
        <v>16</v>
      </c>
      <c r="Q28" s="142">
        <v>24</v>
      </c>
      <c r="R28" s="142">
        <v>0</v>
      </c>
      <c r="S28" s="142">
        <v>0</v>
      </c>
      <c r="T28" s="141"/>
      <c r="U28" s="141">
        <v>49</v>
      </c>
      <c r="V28" s="141">
        <v>40</v>
      </c>
      <c r="W28" s="141">
        <v>34</v>
      </c>
      <c r="X28" s="141">
        <v>4</v>
      </c>
      <c r="Y28" s="141"/>
      <c r="Z28" s="141">
        <v>4511</v>
      </c>
      <c r="AA28" s="141">
        <v>4149</v>
      </c>
      <c r="AB28" s="141">
        <v>41</v>
      </c>
      <c r="AC28" s="141"/>
      <c r="AD28" s="141">
        <v>226</v>
      </c>
      <c r="AE28" s="141">
        <v>262</v>
      </c>
      <c r="AF28" s="141">
        <v>0</v>
      </c>
      <c r="AG28" s="141"/>
      <c r="AH28" s="141">
        <v>297</v>
      </c>
      <c r="AI28" s="142">
        <v>160</v>
      </c>
    </row>
    <row r="29" spans="1:35" s="18" customFormat="1" ht="24.95" customHeight="1">
      <c r="A29" s="139">
        <v>20</v>
      </c>
      <c r="B29" s="24" t="s">
        <v>15</v>
      </c>
      <c r="C29" s="141">
        <v>1637</v>
      </c>
      <c r="D29" s="142">
        <v>1766</v>
      </c>
      <c r="E29" s="142">
        <v>9</v>
      </c>
      <c r="F29" s="141"/>
      <c r="G29" s="141">
        <v>96</v>
      </c>
      <c r="H29" s="142">
        <v>88</v>
      </c>
      <c r="I29" s="141">
        <v>0</v>
      </c>
      <c r="J29" s="141"/>
      <c r="K29" s="141">
        <v>147</v>
      </c>
      <c r="L29" s="142">
        <v>168</v>
      </c>
      <c r="M29" s="142">
        <v>60</v>
      </c>
      <c r="N29" s="142">
        <v>0</v>
      </c>
      <c r="O29" s="141"/>
      <c r="P29" s="141">
        <v>4</v>
      </c>
      <c r="Q29" s="142">
        <v>4</v>
      </c>
      <c r="R29" s="142">
        <v>0</v>
      </c>
      <c r="S29" s="142">
        <v>0</v>
      </c>
      <c r="T29" s="141"/>
      <c r="U29" s="141">
        <v>27</v>
      </c>
      <c r="V29" s="141">
        <v>19</v>
      </c>
      <c r="W29" s="141">
        <v>17</v>
      </c>
      <c r="X29" s="141">
        <v>3</v>
      </c>
      <c r="Y29" s="141"/>
      <c r="Z29" s="141">
        <v>1378</v>
      </c>
      <c r="AA29" s="141">
        <v>1250</v>
      </c>
      <c r="AB29" s="141">
        <v>9</v>
      </c>
      <c r="AC29" s="141"/>
      <c r="AD29" s="141">
        <v>108</v>
      </c>
      <c r="AE29" s="141">
        <v>116</v>
      </c>
      <c r="AF29" s="141">
        <v>0</v>
      </c>
      <c r="AG29" s="141"/>
      <c r="AH29" s="141">
        <v>12</v>
      </c>
      <c r="AI29" s="142">
        <v>140</v>
      </c>
    </row>
    <row r="30" spans="1:35" s="18" customFormat="1" ht="24.95" customHeight="1">
      <c r="A30" s="139">
        <v>21</v>
      </c>
      <c r="B30" s="24" t="s">
        <v>16</v>
      </c>
      <c r="C30" s="141">
        <v>1556</v>
      </c>
      <c r="D30" s="142">
        <v>1769</v>
      </c>
      <c r="E30" s="142">
        <v>22</v>
      </c>
      <c r="F30" s="141"/>
      <c r="G30" s="141">
        <v>122</v>
      </c>
      <c r="H30" s="142">
        <v>109</v>
      </c>
      <c r="I30" s="141">
        <v>0</v>
      </c>
      <c r="J30" s="141"/>
      <c r="K30" s="141">
        <v>141</v>
      </c>
      <c r="L30" s="142">
        <v>146</v>
      </c>
      <c r="M30" s="142">
        <v>46</v>
      </c>
      <c r="N30" s="142">
        <v>1</v>
      </c>
      <c r="O30" s="141"/>
      <c r="P30" s="141">
        <v>35</v>
      </c>
      <c r="Q30" s="142">
        <v>32</v>
      </c>
      <c r="R30" s="142">
        <v>0</v>
      </c>
      <c r="S30" s="142">
        <v>0</v>
      </c>
      <c r="T30" s="141"/>
      <c r="U30" s="141">
        <v>8</v>
      </c>
      <c r="V30" s="141">
        <v>6</v>
      </c>
      <c r="W30" s="141">
        <v>5</v>
      </c>
      <c r="X30" s="141">
        <v>0</v>
      </c>
      <c r="Y30" s="141"/>
      <c r="Z30" s="141">
        <v>1250</v>
      </c>
      <c r="AA30" s="141">
        <v>1231</v>
      </c>
      <c r="AB30" s="141">
        <v>21</v>
      </c>
      <c r="AC30" s="141"/>
      <c r="AD30" s="141">
        <v>147</v>
      </c>
      <c r="AE30" s="141">
        <v>150</v>
      </c>
      <c r="AF30" s="141">
        <v>0</v>
      </c>
      <c r="AG30" s="141"/>
      <c r="AH30" s="141">
        <v>8</v>
      </c>
      <c r="AI30" s="142">
        <v>101</v>
      </c>
    </row>
    <row r="31" spans="1:35" s="18" customFormat="1" ht="24.95" customHeight="1">
      <c r="A31" s="139">
        <v>22</v>
      </c>
      <c r="B31" s="24" t="s">
        <v>17</v>
      </c>
      <c r="C31" s="141">
        <v>1605</v>
      </c>
      <c r="D31" s="142">
        <v>1709</v>
      </c>
      <c r="E31" s="142">
        <v>10</v>
      </c>
      <c r="F31" s="141"/>
      <c r="G31" s="141">
        <v>88</v>
      </c>
      <c r="H31" s="142">
        <v>79</v>
      </c>
      <c r="I31" s="141">
        <v>0</v>
      </c>
      <c r="J31" s="141"/>
      <c r="K31" s="141">
        <v>88</v>
      </c>
      <c r="L31" s="142">
        <v>77</v>
      </c>
      <c r="M31" s="142">
        <v>25</v>
      </c>
      <c r="N31" s="142">
        <v>0</v>
      </c>
      <c r="O31" s="141"/>
      <c r="P31" s="141">
        <v>6</v>
      </c>
      <c r="Q31" s="142">
        <v>9</v>
      </c>
      <c r="R31" s="142">
        <v>0</v>
      </c>
      <c r="S31" s="142">
        <v>0</v>
      </c>
      <c r="T31" s="141"/>
      <c r="U31" s="141">
        <v>7</v>
      </c>
      <c r="V31" s="141">
        <v>5</v>
      </c>
      <c r="W31" s="141">
        <v>3</v>
      </c>
      <c r="X31" s="141">
        <v>0</v>
      </c>
      <c r="Y31" s="141"/>
      <c r="Z31" s="141">
        <v>1395</v>
      </c>
      <c r="AA31" s="141">
        <v>1275</v>
      </c>
      <c r="AB31" s="141">
        <v>9</v>
      </c>
      <c r="AC31" s="141"/>
      <c r="AD31" s="141">
        <v>109</v>
      </c>
      <c r="AE31" s="141">
        <v>135</v>
      </c>
      <c r="AF31" s="141">
        <v>1</v>
      </c>
      <c r="AG31" s="141"/>
      <c r="AH31" s="141">
        <v>28</v>
      </c>
      <c r="AI31" s="142">
        <v>134</v>
      </c>
    </row>
    <row r="32" spans="1:35" s="18" customFormat="1" ht="24.95" customHeight="1">
      <c r="A32" s="139">
        <v>23</v>
      </c>
      <c r="B32" s="140" t="s">
        <v>19</v>
      </c>
      <c r="C32" s="141">
        <v>883</v>
      </c>
      <c r="D32" s="142">
        <v>974</v>
      </c>
      <c r="E32" s="142">
        <v>16</v>
      </c>
      <c r="F32" s="141"/>
      <c r="G32" s="141">
        <v>80</v>
      </c>
      <c r="H32" s="142">
        <v>85</v>
      </c>
      <c r="I32" s="141">
        <v>0</v>
      </c>
      <c r="J32" s="141"/>
      <c r="K32" s="141">
        <v>65</v>
      </c>
      <c r="L32" s="142">
        <v>77</v>
      </c>
      <c r="M32" s="142">
        <v>27</v>
      </c>
      <c r="N32" s="142">
        <v>1</v>
      </c>
      <c r="O32" s="141"/>
      <c r="P32" s="141">
        <v>19</v>
      </c>
      <c r="Q32" s="142">
        <v>21</v>
      </c>
      <c r="R32" s="142">
        <v>0</v>
      </c>
      <c r="S32" s="142">
        <v>0</v>
      </c>
      <c r="T32" s="141"/>
      <c r="U32" s="141">
        <v>15</v>
      </c>
      <c r="V32" s="141">
        <v>13</v>
      </c>
      <c r="W32" s="141">
        <v>7</v>
      </c>
      <c r="X32" s="141">
        <v>0</v>
      </c>
      <c r="Y32" s="141"/>
      <c r="Z32" s="141">
        <v>705</v>
      </c>
      <c r="AA32" s="141">
        <v>658</v>
      </c>
      <c r="AB32" s="141">
        <v>15</v>
      </c>
      <c r="AC32" s="141"/>
      <c r="AD32" s="141">
        <v>89</v>
      </c>
      <c r="AE32" s="141">
        <v>91</v>
      </c>
      <c r="AF32" s="141">
        <v>0</v>
      </c>
      <c r="AG32" s="141"/>
      <c r="AH32" s="141">
        <v>14</v>
      </c>
      <c r="AI32" s="142">
        <v>42</v>
      </c>
    </row>
    <row r="33" spans="1:35" s="18" customFormat="1" ht="24.95" customHeight="1">
      <c r="A33" s="139">
        <v>24</v>
      </c>
      <c r="B33" s="140" t="s">
        <v>18</v>
      </c>
      <c r="C33" s="141">
        <v>1316</v>
      </c>
      <c r="D33" s="142">
        <v>1621</v>
      </c>
      <c r="E33" s="142">
        <v>7</v>
      </c>
      <c r="F33" s="141"/>
      <c r="G33" s="141">
        <v>99</v>
      </c>
      <c r="H33" s="142">
        <v>95</v>
      </c>
      <c r="I33" s="141">
        <v>0</v>
      </c>
      <c r="J33" s="141"/>
      <c r="K33" s="141">
        <v>132</v>
      </c>
      <c r="L33" s="142">
        <v>131</v>
      </c>
      <c r="M33" s="142">
        <v>30</v>
      </c>
      <c r="N33" s="142">
        <v>2</v>
      </c>
      <c r="O33" s="141"/>
      <c r="P33" s="141">
        <v>8</v>
      </c>
      <c r="Q33" s="142">
        <v>20</v>
      </c>
      <c r="R33" s="142">
        <v>0</v>
      </c>
      <c r="S33" s="142">
        <v>0</v>
      </c>
      <c r="T33" s="141"/>
      <c r="U33" s="141">
        <v>9</v>
      </c>
      <c r="V33" s="141">
        <v>5</v>
      </c>
      <c r="W33" s="141">
        <v>5</v>
      </c>
      <c r="X33" s="141">
        <v>1</v>
      </c>
      <c r="Y33" s="141"/>
      <c r="Z33" s="141">
        <v>1060</v>
      </c>
      <c r="AA33" s="141">
        <v>1134</v>
      </c>
      <c r="AB33" s="141">
        <v>5</v>
      </c>
      <c r="AC33" s="141"/>
      <c r="AD33" s="141">
        <v>128</v>
      </c>
      <c r="AE33" s="141">
        <v>143</v>
      </c>
      <c r="AF33" s="141">
        <v>0</v>
      </c>
      <c r="AG33" s="141"/>
      <c r="AH33" s="141">
        <v>17</v>
      </c>
      <c r="AI33" s="142">
        <v>98</v>
      </c>
    </row>
    <row r="34" spans="1:35" s="18" customFormat="1" ht="2.25" customHeight="1">
      <c r="A34" s="132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26"/>
      <c r="R34" s="26"/>
      <c r="S34" s="134"/>
      <c r="T34" s="134"/>
      <c r="U34" s="134"/>
      <c r="V34" s="134"/>
      <c r="W34" s="134"/>
      <c r="X34" s="134"/>
      <c r="Y34" s="134"/>
      <c r="Z34" s="134"/>
      <c r="AA34" s="141"/>
      <c r="AB34" s="134"/>
      <c r="AC34" s="134"/>
      <c r="AD34" s="134"/>
      <c r="AE34" s="134"/>
      <c r="AF34" s="134"/>
      <c r="AG34" s="134"/>
      <c r="AH34" s="134"/>
      <c r="AI34" s="134"/>
    </row>
    <row r="35" spans="1:35" s="18" customFormat="1" ht="34.5" customHeight="1">
      <c r="A35" s="192" t="s">
        <v>40</v>
      </c>
      <c r="B35" s="193"/>
      <c r="C35" s="25">
        <v>59306</v>
      </c>
      <c r="D35" s="25">
        <v>63710</v>
      </c>
      <c r="E35" s="25">
        <v>769</v>
      </c>
      <c r="F35" s="25">
        <v>0</v>
      </c>
      <c r="G35" s="25">
        <v>2975</v>
      </c>
      <c r="H35" s="25">
        <v>2954</v>
      </c>
      <c r="I35" s="25">
        <v>0</v>
      </c>
      <c r="J35" s="25">
        <v>0</v>
      </c>
      <c r="K35" s="25">
        <v>4384</v>
      </c>
      <c r="L35" s="25">
        <v>4580</v>
      </c>
      <c r="M35" s="25">
        <v>1339</v>
      </c>
      <c r="N35" s="25">
        <v>27</v>
      </c>
      <c r="O35" s="25">
        <v>0</v>
      </c>
      <c r="P35" s="25">
        <v>472</v>
      </c>
      <c r="Q35" s="25">
        <v>463</v>
      </c>
      <c r="R35" s="25">
        <v>10</v>
      </c>
      <c r="S35" s="25">
        <v>0</v>
      </c>
      <c r="T35" s="25">
        <v>0</v>
      </c>
      <c r="U35" s="25">
        <v>512</v>
      </c>
      <c r="V35" s="25">
        <v>394</v>
      </c>
      <c r="W35" s="25">
        <v>304</v>
      </c>
      <c r="X35" s="25">
        <v>15</v>
      </c>
      <c r="Y35" s="25">
        <v>0</v>
      </c>
      <c r="Z35" s="25">
        <v>50561</v>
      </c>
      <c r="AA35" s="25">
        <v>48498</v>
      </c>
      <c r="AB35" s="25">
        <v>728</v>
      </c>
      <c r="AC35" s="25">
        <v>0</v>
      </c>
      <c r="AD35" s="25">
        <v>3780</v>
      </c>
      <c r="AE35" s="25">
        <v>4296</v>
      </c>
      <c r="AF35" s="25">
        <v>14</v>
      </c>
      <c r="AG35" s="25">
        <v>0</v>
      </c>
      <c r="AH35" s="25">
        <v>914</v>
      </c>
      <c r="AI35" s="25">
        <v>2919</v>
      </c>
    </row>
    <row r="36" spans="1:35" ht="21" customHeight="1">
      <c r="A36" s="46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5"/>
      <c r="U36" s="55"/>
      <c r="V36" s="55"/>
      <c r="W36" s="55"/>
      <c r="X36" s="55"/>
      <c r="Y36" s="55"/>
      <c r="Z36" s="56"/>
      <c r="AA36" s="56"/>
      <c r="AB36" s="55"/>
      <c r="AC36" s="55"/>
      <c r="AD36" s="55"/>
      <c r="AE36" s="55"/>
      <c r="AF36" s="55"/>
      <c r="AG36" s="55"/>
      <c r="AH36" s="55"/>
      <c r="AI36" s="55"/>
    </row>
    <row r="37" spans="1:35" ht="21.75" customHeight="1">
      <c r="A37" s="42"/>
      <c r="B37" s="43"/>
      <c r="C37" s="43"/>
      <c r="D37" s="43"/>
      <c r="E37" s="44"/>
      <c r="F37" s="40"/>
      <c r="G37" s="40"/>
      <c r="H37" s="40"/>
      <c r="I37" s="40"/>
      <c r="J37" s="40"/>
      <c r="V37" s="40"/>
      <c r="W37" s="40"/>
      <c r="X37" s="28"/>
    </row>
    <row r="38" spans="1:35" ht="15.75" customHeight="1">
      <c r="A38" s="42"/>
      <c r="B38" s="43"/>
      <c r="C38" s="43"/>
      <c r="D38" s="43"/>
      <c r="E38" s="44"/>
      <c r="F38" s="40"/>
      <c r="G38" s="40"/>
      <c r="H38" s="40"/>
      <c r="I38" s="40"/>
      <c r="J38" s="40"/>
    </row>
    <row r="39" spans="1:35" ht="15.75" customHeight="1">
      <c r="A39" s="42"/>
      <c r="B39" s="43"/>
      <c r="C39" s="43"/>
      <c r="D39" s="43"/>
      <c r="E39" s="44"/>
      <c r="F39" s="40"/>
      <c r="G39" s="40"/>
      <c r="H39" s="40"/>
      <c r="I39" s="40"/>
      <c r="J39" s="40"/>
    </row>
    <row r="40" spans="1:35" ht="17.25" customHeight="1">
      <c r="A40" s="42"/>
      <c r="B40" s="43"/>
      <c r="C40" s="43"/>
      <c r="D40" s="43"/>
      <c r="E40" s="44"/>
      <c r="F40" s="40"/>
      <c r="G40" s="40"/>
      <c r="H40" s="40"/>
      <c r="I40" s="40"/>
      <c r="J40" s="40"/>
      <c r="K40" s="81"/>
      <c r="L40" s="81"/>
      <c r="N40" s="81"/>
      <c r="O40" s="81"/>
      <c r="Z40" s="42"/>
    </row>
    <row r="41" spans="1:35" ht="18.75">
      <c r="A41" s="17"/>
      <c r="B41" s="43"/>
      <c r="C41" s="43"/>
      <c r="D41" s="43"/>
      <c r="E41" s="44"/>
      <c r="F41" s="40"/>
      <c r="G41" s="40"/>
      <c r="H41" s="40"/>
      <c r="I41" s="40"/>
      <c r="J41" s="40"/>
      <c r="M41" s="39"/>
    </row>
    <row r="42" spans="1:35" ht="15.75">
      <c r="A42" s="4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35">
      <c r="A43" s="9"/>
      <c r="B43" s="9"/>
    </row>
    <row r="44" spans="1:35">
      <c r="A44" s="9"/>
      <c r="B44" s="9"/>
    </row>
    <row r="45" spans="1:35">
      <c r="A45" s="9"/>
      <c r="B45" s="9"/>
    </row>
    <row r="46" spans="1:35">
      <c r="A46" s="9"/>
      <c r="B46" s="9"/>
    </row>
    <row r="47" spans="1:35">
      <c r="A47" s="9"/>
      <c r="B47" s="9"/>
    </row>
    <row r="48" spans="1:35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26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.140625" defaultRowHeight="12.75"/>
  <cols>
    <col min="1" max="1" width="7.85546875" style="3" customWidth="1"/>
    <col min="2" max="2" width="25.28515625" style="1" customWidth="1"/>
    <col min="3" max="9" width="9.140625" style="1"/>
    <col min="10" max="10" width="9.140625" style="31"/>
    <col min="11" max="16384" width="9.140625" style="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67" t="s">
        <v>74</v>
      </c>
      <c r="H4" s="167" t="s">
        <v>83</v>
      </c>
      <c r="I4" s="167" t="s">
        <v>28</v>
      </c>
    </row>
    <row r="5" spans="1:15" ht="42" customHeight="1">
      <c r="A5" s="211"/>
      <c r="B5" s="208"/>
      <c r="C5" s="216"/>
      <c r="D5" s="216"/>
      <c r="E5" s="216"/>
      <c r="F5" s="216"/>
      <c r="G5" s="168"/>
      <c r="H5" s="168"/>
      <c r="I5" s="168"/>
      <c r="K5" s="50"/>
    </row>
    <row r="6" spans="1:15" ht="19.5" customHeight="1">
      <c r="A6" s="212"/>
      <c r="B6" s="20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</row>
    <row r="7" spans="1:15" ht="4.5" customHeight="1">
      <c r="A7" s="6"/>
      <c r="B7" s="13"/>
      <c r="C7" s="12"/>
      <c r="D7" s="12"/>
      <c r="E7" s="12"/>
      <c r="F7" s="12"/>
      <c r="G7" s="11"/>
      <c r="H7" s="11"/>
      <c r="I7" s="11"/>
    </row>
    <row r="8" spans="1:15" ht="23.1" customHeight="1">
      <c r="A8" s="5">
        <v>1</v>
      </c>
      <c r="B8" s="14" t="s">
        <v>20</v>
      </c>
      <c r="C8" s="135">
        <v>20</v>
      </c>
      <c r="D8" s="136">
        <v>26</v>
      </c>
      <c r="E8" s="136">
        <v>17</v>
      </c>
      <c r="F8" s="82">
        <f>E8/(D8+C8)</f>
        <v>0.36956521739130432</v>
      </c>
      <c r="G8" s="135">
        <v>21</v>
      </c>
      <c r="H8" s="135">
        <v>29</v>
      </c>
      <c r="I8" s="136">
        <v>0</v>
      </c>
    </row>
    <row r="9" spans="1:15" ht="23.1" customHeight="1">
      <c r="A9" s="5">
        <v>2</v>
      </c>
      <c r="B9" s="14" t="s">
        <v>2</v>
      </c>
      <c r="C9" s="135">
        <v>39</v>
      </c>
      <c r="D9" s="136">
        <v>23</v>
      </c>
      <c r="E9" s="136">
        <v>23</v>
      </c>
      <c r="F9" s="82">
        <f t="shared" ref="F9:F15" si="0">E9/(D9+C9)</f>
        <v>0.37096774193548387</v>
      </c>
      <c r="G9" s="135">
        <v>40</v>
      </c>
      <c r="H9" s="135">
        <v>39</v>
      </c>
      <c r="I9" s="136">
        <v>0</v>
      </c>
    </row>
    <row r="10" spans="1:15" ht="23.1" customHeight="1">
      <c r="A10" s="5">
        <v>3</v>
      </c>
      <c r="B10" s="14" t="s">
        <v>3</v>
      </c>
      <c r="C10" s="135">
        <v>185</v>
      </c>
      <c r="D10" s="136">
        <v>162</v>
      </c>
      <c r="E10" s="136">
        <v>141</v>
      </c>
      <c r="F10" s="82">
        <f t="shared" si="0"/>
        <v>0.40634005763688763</v>
      </c>
      <c r="G10" s="135">
        <v>162</v>
      </c>
      <c r="H10" s="135">
        <v>206</v>
      </c>
      <c r="I10" s="136">
        <v>0</v>
      </c>
    </row>
    <row r="11" spans="1:15" ht="23.1" customHeight="1">
      <c r="A11" s="5">
        <v>4</v>
      </c>
      <c r="B11" s="14" t="s">
        <v>21</v>
      </c>
      <c r="C11" s="135">
        <v>305</v>
      </c>
      <c r="D11" s="136">
        <v>194</v>
      </c>
      <c r="E11" s="136">
        <v>166</v>
      </c>
      <c r="F11" s="82">
        <f t="shared" si="0"/>
        <v>0.33266533066132264</v>
      </c>
      <c r="G11" s="135">
        <v>278</v>
      </c>
      <c r="H11" s="135">
        <v>333</v>
      </c>
      <c r="I11" s="136">
        <v>1</v>
      </c>
    </row>
    <row r="12" spans="1:15" ht="23.1" customHeight="1">
      <c r="A12" s="5">
        <v>5</v>
      </c>
      <c r="B12" s="14" t="s">
        <v>4</v>
      </c>
      <c r="C12" s="135">
        <v>47</v>
      </c>
      <c r="D12" s="136">
        <v>55</v>
      </c>
      <c r="E12" s="136">
        <v>48</v>
      </c>
      <c r="F12" s="82">
        <f t="shared" si="0"/>
        <v>0.47058823529411764</v>
      </c>
      <c r="G12" s="135">
        <v>43</v>
      </c>
      <c r="H12" s="135">
        <v>54</v>
      </c>
      <c r="I12" s="136">
        <v>0</v>
      </c>
    </row>
    <row r="13" spans="1:15" ht="23.1" customHeight="1">
      <c r="A13" s="5">
        <v>6</v>
      </c>
      <c r="B13" s="14" t="s">
        <v>5</v>
      </c>
      <c r="C13" s="135">
        <v>54</v>
      </c>
      <c r="D13" s="136">
        <v>55</v>
      </c>
      <c r="E13" s="136">
        <v>25</v>
      </c>
      <c r="F13" s="82">
        <f t="shared" si="0"/>
        <v>0.22935779816513763</v>
      </c>
      <c r="G13" s="135">
        <v>54</v>
      </c>
      <c r="H13" s="135">
        <v>84</v>
      </c>
      <c r="I13" s="136">
        <v>0</v>
      </c>
    </row>
    <row r="14" spans="1:15" ht="23.1" customHeight="1">
      <c r="A14" s="5">
        <v>7</v>
      </c>
      <c r="B14" s="14" t="s">
        <v>6</v>
      </c>
      <c r="C14" s="135">
        <v>105</v>
      </c>
      <c r="D14" s="136">
        <v>80</v>
      </c>
      <c r="E14" s="136">
        <v>83</v>
      </c>
      <c r="F14" s="82">
        <f t="shared" si="0"/>
        <v>0.44864864864864867</v>
      </c>
      <c r="G14" s="135">
        <v>90</v>
      </c>
      <c r="H14" s="135">
        <v>102</v>
      </c>
      <c r="I14" s="136">
        <v>0</v>
      </c>
    </row>
    <row r="15" spans="1:15" ht="23.1" customHeight="1">
      <c r="A15" s="5">
        <v>8</v>
      </c>
      <c r="B15" s="14" t="s">
        <v>22</v>
      </c>
      <c r="C15" s="135">
        <v>24</v>
      </c>
      <c r="D15" s="136">
        <v>28</v>
      </c>
      <c r="E15" s="136">
        <v>14</v>
      </c>
      <c r="F15" s="82">
        <f t="shared" si="0"/>
        <v>0.26923076923076922</v>
      </c>
      <c r="G15" s="135">
        <v>25</v>
      </c>
      <c r="H15" s="135">
        <v>38</v>
      </c>
      <c r="I15" s="136">
        <v>0</v>
      </c>
    </row>
    <row r="16" spans="1:15" ht="23.1" customHeight="1">
      <c r="A16" s="91">
        <v>9</v>
      </c>
      <c r="B16" s="14" t="s">
        <v>71</v>
      </c>
      <c r="C16" s="135">
        <v>179</v>
      </c>
      <c r="D16" s="136">
        <v>388</v>
      </c>
      <c r="E16" s="136">
        <v>247</v>
      </c>
      <c r="F16" s="82">
        <f t="shared" ref="F16" si="1">+E16/(D16+C16)</f>
        <v>0.43562610229276894</v>
      </c>
      <c r="G16" s="135">
        <v>113</v>
      </c>
      <c r="H16" s="135">
        <v>320</v>
      </c>
      <c r="I16" s="136">
        <v>1</v>
      </c>
      <c r="J16" s="97"/>
      <c r="K16" s="97"/>
      <c r="L16" s="97"/>
      <c r="M16" s="98"/>
      <c r="N16" s="98"/>
      <c r="O16" s="97"/>
    </row>
    <row r="17" spans="1:9" ht="23.1" customHeight="1">
      <c r="A17" s="5">
        <v>10</v>
      </c>
      <c r="B17" s="14" t="s">
        <v>7</v>
      </c>
      <c r="C17" s="135">
        <v>35</v>
      </c>
      <c r="D17" s="136">
        <v>48</v>
      </c>
      <c r="E17" s="136">
        <v>36</v>
      </c>
      <c r="F17" s="82">
        <f t="shared" ref="F17:F31" si="2">E17/(D17+C17)</f>
        <v>0.43373493975903615</v>
      </c>
      <c r="G17" s="135">
        <v>33</v>
      </c>
      <c r="H17" s="135">
        <v>47</v>
      </c>
      <c r="I17" s="136">
        <v>0</v>
      </c>
    </row>
    <row r="18" spans="1:9" ht="23.1" customHeight="1">
      <c r="A18" s="5">
        <v>11</v>
      </c>
      <c r="B18" s="14" t="s">
        <v>23</v>
      </c>
      <c r="C18" s="135">
        <v>67</v>
      </c>
      <c r="D18" s="136">
        <v>59</v>
      </c>
      <c r="E18" s="136">
        <v>27</v>
      </c>
      <c r="F18" s="82">
        <f t="shared" si="2"/>
        <v>0.21428571428571427</v>
      </c>
      <c r="G18" s="135">
        <v>66</v>
      </c>
      <c r="H18" s="135">
        <v>99</v>
      </c>
      <c r="I18" s="136">
        <v>0</v>
      </c>
    </row>
    <row r="19" spans="1:9" ht="23.1" customHeight="1">
      <c r="A19" s="5">
        <v>12</v>
      </c>
      <c r="B19" s="14" t="s">
        <v>8</v>
      </c>
      <c r="C19" s="135">
        <v>53</v>
      </c>
      <c r="D19" s="136">
        <v>39</v>
      </c>
      <c r="E19" s="136">
        <v>41</v>
      </c>
      <c r="F19" s="82">
        <f t="shared" si="2"/>
        <v>0.44565217391304346</v>
      </c>
      <c r="G19" s="135">
        <v>49</v>
      </c>
      <c r="H19" s="135">
        <v>51</v>
      </c>
      <c r="I19" s="136">
        <v>0</v>
      </c>
    </row>
    <row r="20" spans="1:9" ht="23.1" customHeight="1">
      <c r="A20" s="5">
        <v>13</v>
      </c>
      <c r="B20" s="14" t="s">
        <v>9</v>
      </c>
      <c r="C20" s="135">
        <v>48</v>
      </c>
      <c r="D20" s="136">
        <v>46</v>
      </c>
      <c r="E20" s="136">
        <v>48</v>
      </c>
      <c r="F20" s="82">
        <f t="shared" si="2"/>
        <v>0.51063829787234039</v>
      </c>
      <c r="G20" s="135">
        <v>47</v>
      </c>
      <c r="H20" s="135">
        <v>46</v>
      </c>
      <c r="I20" s="136">
        <v>0</v>
      </c>
    </row>
    <row r="21" spans="1:9" ht="23.1" customHeight="1">
      <c r="A21" s="5">
        <v>14</v>
      </c>
      <c r="B21" s="14" t="s">
        <v>24</v>
      </c>
      <c r="C21" s="135">
        <v>104</v>
      </c>
      <c r="D21" s="136">
        <v>85</v>
      </c>
      <c r="E21" s="136">
        <v>51</v>
      </c>
      <c r="F21" s="82">
        <f t="shared" si="2"/>
        <v>0.26984126984126983</v>
      </c>
      <c r="G21" s="135">
        <v>97</v>
      </c>
      <c r="H21" s="135">
        <v>138</v>
      </c>
      <c r="I21" s="136">
        <v>0</v>
      </c>
    </row>
    <row r="22" spans="1:9" ht="23.1" customHeight="1">
      <c r="A22" s="5">
        <v>15</v>
      </c>
      <c r="B22" s="14" t="s">
        <v>10</v>
      </c>
      <c r="C22" s="135">
        <v>63</v>
      </c>
      <c r="D22" s="136">
        <v>68</v>
      </c>
      <c r="E22" s="136">
        <v>69</v>
      </c>
      <c r="F22" s="82">
        <f t="shared" si="2"/>
        <v>0.52671755725190839</v>
      </c>
      <c r="G22" s="135">
        <v>66</v>
      </c>
      <c r="H22" s="135">
        <v>62</v>
      </c>
      <c r="I22" s="136">
        <v>0</v>
      </c>
    </row>
    <row r="23" spans="1:9" ht="23.1" customHeight="1">
      <c r="A23" s="5">
        <v>16</v>
      </c>
      <c r="B23" s="14" t="s">
        <v>11</v>
      </c>
      <c r="C23" s="135">
        <v>10</v>
      </c>
      <c r="D23" s="136">
        <v>31</v>
      </c>
      <c r="E23" s="136">
        <v>16</v>
      </c>
      <c r="F23" s="82">
        <f t="shared" si="2"/>
        <v>0.3902439024390244</v>
      </c>
      <c r="G23" s="135">
        <v>15</v>
      </c>
      <c r="H23" s="135">
        <v>25</v>
      </c>
      <c r="I23" s="136">
        <v>0</v>
      </c>
    </row>
    <row r="24" spans="1:9" ht="23.1" customHeight="1">
      <c r="A24" s="5">
        <v>17</v>
      </c>
      <c r="B24" s="14" t="s">
        <v>12</v>
      </c>
      <c r="C24" s="136">
        <v>7</v>
      </c>
      <c r="D24" s="136">
        <v>31</v>
      </c>
      <c r="E24" s="136">
        <v>17</v>
      </c>
      <c r="F24" s="82">
        <f t="shared" si="2"/>
        <v>0.44736842105263158</v>
      </c>
      <c r="G24" s="135">
        <v>5</v>
      </c>
      <c r="H24" s="135">
        <v>21</v>
      </c>
      <c r="I24" s="136">
        <v>0</v>
      </c>
    </row>
    <row r="25" spans="1:9" ht="23.1" customHeight="1">
      <c r="A25" s="5">
        <v>18</v>
      </c>
      <c r="B25" s="14" t="s">
        <v>13</v>
      </c>
      <c r="C25" s="136">
        <v>52</v>
      </c>
      <c r="D25" s="136">
        <v>23</v>
      </c>
      <c r="E25" s="136">
        <v>33</v>
      </c>
      <c r="F25" s="82">
        <f t="shared" si="2"/>
        <v>0.44</v>
      </c>
      <c r="G25" s="135">
        <v>53</v>
      </c>
      <c r="H25" s="135">
        <v>42</v>
      </c>
      <c r="I25" s="136">
        <v>0</v>
      </c>
    </row>
    <row r="26" spans="1:9" ht="23.1" customHeight="1">
      <c r="A26" s="5">
        <v>19</v>
      </c>
      <c r="B26" s="14" t="s">
        <v>14</v>
      </c>
      <c r="C26" s="136">
        <v>133</v>
      </c>
      <c r="D26" s="136">
        <v>93</v>
      </c>
      <c r="E26" s="136">
        <v>86</v>
      </c>
      <c r="F26" s="82">
        <f t="shared" si="2"/>
        <v>0.38053097345132741</v>
      </c>
      <c r="G26" s="135">
        <v>126</v>
      </c>
      <c r="H26" s="135">
        <v>140</v>
      </c>
      <c r="I26" s="136">
        <v>0</v>
      </c>
    </row>
    <row r="27" spans="1:9" ht="23.1" customHeight="1">
      <c r="A27" s="5">
        <v>20</v>
      </c>
      <c r="B27" s="14" t="s">
        <v>15</v>
      </c>
      <c r="C27" s="136">
        <v>53</v>
      </c>
      <c r="D27" s="136">
        <v>38</v>
      </c>
      <c r="E27" s="136">
        <v>29</v>
      </c>
      <c r="F27" s="82">
        <f t="shared" si="2"/>
        <v>0.31868131868131866</v>
      </c>
      <c r="G27" s="135">
        <v>48</v>
      </c>
      <c r="H27" s="135">
        <v>62</v>
      </c>
      <c r="I27" s="136">
        <v>0</v>
      </c>
    </row>
    <row r="28" spans="1:9" ht="23.1" customHeight="1">
      <c r="A28" s="5">
        <v>21</v>
      </c>
      <c r="B28" s="14" t="s">
        <v>16</v>
      </c>
      <c r="C28" s="136">
        <v>42</v>
      </c>
      <c r="D28" s="136">
        <v>16</v>
      </c>
      <c r="E28" s="136">
        <v>17</v>
      </c>
      <c r="F28" s="82">
        <f t="shared" si="2"/>
        <v>0.29310344827586204</v>
      </c>
      <c r="G28" s="135">
        <v>38</v>
      </c>
      <c r="H28" s="135">
        <v>41</v>
      </c>
      <c r="I28" s="136">
        <v>0</v>
      </c>
    </row>
    <row r="29" spans="1:9" ht="23.1" customHeight="1">
      <c r="A29" s="5">
        <v>22</v>
      </c>
      <c r="B29" s="14" t="s">
        <v>17</v>
      </c>
      <c r="C29" s="136">
        <v>31</v>
      </c>
      <c r="D29" s="136">
        <v>38</v>
      </c>
      <c r="E29" s="136">
        <v>25</v>
      </c>
      <c r="F29" s="82">
        <f t="shared" si="2"/>
        <v>0.36231884057971014</v>
      </c>
      <c r="G29" s="135">
        <v>27</v>
      </c>
      <c r="H29" s="135">
        <v>44</v>
      </c>
      <c r="I29" s="136">
        <v>0</v>
      </c>
    </row>
    <row r="30" spans="1:9" ht="23.1" customHeight="1">
      <c r="A30" s="5">
        <v>23</v>
      </c>
      <c r="B30" s="14" t="s">
        <v>19</v>
      </c>
      <c r="C30" s="136">
        <v>20</v>
      </c>
      <c r="D30" s="136">
        <v>10</v>
      </c>
      <c r="E30" s="136">
        <v>9</v>
      </c>
      <c r="F30" s="82">
        <f t="shared" si="2"/>
        <v>0.3</v>
      </c>
      <c r="G30" s="135">
        <v>20</v>
      </c>
      <c r="H30" s="135">
        <v>21</v>
      </c>
      <c r="I30" s="136">
        <v>1</v>
      </c>
    </row>
    <row r="31" spans="1:9" ht="23.1" customHeight="1">
      <c r="A31" s="5">
        <v>24</v>
      </c>
      <c r="B31" s="14" t="s">
        <v>18</v>
      </c>
      <c r="C31" s="136">
        <v>30</v>
      </c>
      <c r="D31" s="136">
        <v>23</v>
      </c>
      <c r="E31" s="136">
        <v>23</v>
      </c>
      <c r="F31" s="82">
        <f t="shared" si="2"/>
        <v>0.43396226415094341</v>
      </c>
      <c r="G31" s="135">
        <v>29</v>
      </c>
      <c r="H31" s="135">
        <v>30</v>
      </c>
      <c r="I31" s="136">
        <v>0</v>
      </c>
    </row>
    <row r="32" spans="1:9" ht="28.5" customHeight="1">
      <c r="A32" s="206" t="s">
        <v>40</v>
      </c>
      <c r="B32" s="206"/>
      <c r="C32" s="137">
        <v>1706</v>
      </c>
      <c r="D32" s="137">
        <v>1659</v>
      </c>
      <c r="E32" s="137">
        <v>1291</v>
      </c>
      <c r="F32" s="143">
        <f>E32/(D32+C32)</f>
        <v>0.38365527488855872</v>
      </c>
      <c r="G32" s="137">
        <v>1545</v>
      </c>
      <c r="H32" s="137">
        <v>2074</v>
      </c>
      <c r="I32" s="137">
        <v>3</v>
      </c>
    </row>
    <row r="33" spans="3:11">
      <c r="C33" s="15"/>
      <c r="D33" s="15"/>
      <c r="E33" s="15"/>
      <c r="F33" s="15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57"/>
      <c r="K34" s="57"/>
    </row>
    <row r="35" spans="3:11">
      <c r="C35" s="213"/>
      <c r="D35" s="213"/>
      <c r="E35" s="213"/>
      <c r="F35" s="213"/>
      <c r="G35" s="213"/>
      <c r="H35" s="213"/>
      <c r="I35" s="213"/>
      <c r="J35" s="57"/>
      <c r="K35" s="57"/>
    </row>
    <row r="36" spans="3:11">
      <c r="C36" s="213"/>
      <c r="D36" s="213"/>
      <c r="E36" s="213"/>
      <c r="F36" s="213"/>
      <c r="G36" s="213"/>
      <c r="H36" s="213"/>
      <c r="I36" s="213"/>
      <c r="J36" s="57"/>
      <c r="K36" s="57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56"/>
      <c r="C1" s="256"/>
      <c r="D1" s="256"/>
      <c r="E1" s="256"/>
      <c r="F1" s="256"/>
      <c r="G1" s="256"/>
      <c r="H1" s="256"/>
      <c r="I1" s="256"/>
      <c r="R1" s="270"/>
      <c r="S1" s="270"/>
      <c r="T1" s="270"/>
      <c r="U1" s="270"/>
      <c r="V1" s="270"/>
    </row>
    <row r="2" spans="1:23" ht="25.5" customHeight="1">
      <c r="A2" s="281" t="s">
        <v>72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</row>
    <row r="3" spans="1:23" ht="15.7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</row>
    <row r="4" spans="1:23" ht="28.5" customHeight="1" thickBo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</row>
    <row r="5" spans="1:23" ht="20.25" customHeight="1">
      <c r="A5" s="236" t="s">
        <v>26</v>
      </c>
      <c r="B5" s="261" t="s">
        <v>41</v>
      </c>
      <c r="C5" s="264" t="s">
        <v>61</v>
      </c>
      <c r="D5" s="265"/>
      <c r="E5" s="265"/>
      <c r="F5" s="265"/>
      <c r="G5" s="266"/>
      <c r="H5" s="271" t="s">
        <v>0</v>
      </c>
      <c r="I5" s="272"/>
      <c r="J5" s="275" t="s">
        <v>57</v>
      </c>
      <c r="K5" s="276"/>
      <c r="L5" s="276"/>
      <c r="M5" s="276"/>
      <c r="N5" s="276"/>
      <c r="O5" s="276"/>
      <c r="P5" s="276"/>
      <c r="Q5" s="276"/>
      <c r="R5" s="276"/>
      <c r="S5" s="276"/>
      <c r="T5" s="277"/>
      <c r="U5" s="223" t="s">
        <v>55</v>
      </c>
      <c r="V5" s="224"/>
    </row>
    <row r="6" spans="1:23" ht="93.75" customHeight="1">
      <c r="A6" s="237"/>
      <c r="B6" s="262"/>
      <c r="C6" s="267"/>
      <c r="D6" s="268"/>
      <c r="E6" s="268"/>
      <c r="F6" s="268"/>
      <c r="G6" s="269"/>
      <c r="H6" s="273"/>
      <c r="I6" s="274"/>
      <c r="J6" s="244" t="s">
        <v>82</v>
      </c>
      <c r="K6" s="245"/>
      <c r="L6" s="245"/>
      <c r="M6" s="245"/>
      <c r="N6" s="245"/>
      <c r="O6" s="245"/>
      <c r="P6" s="240"/>
      <c r="Q6" s="239" t="s">
        <v>54</v>
      </c>
      <c r="R6" s="240"/>
      <c r="S6" s="239" t="s">
        <v>0</v>
      </c>
      <c r="T6" s="257"/>
      <c r="U6" s="225"/>
      <c r="V6" s="226"/>
      <c r="W6" s="1" t="s">
        <v>58</v>
      </c>
    </row>
    <row r="7" spans="1:23" ht="15.75" customHeight="1">
      <c r="A7" s="237"/>
      <c r="B7" s="262"/>
      <c r="C7" s="241">
        <v>2019</v>
      </c>
      <c r="D7" s="230" t="s">
        <v>1</v>
      </c>
      <c r="E7" s="230">
        <v>2020</v>
      </c>
      <c r="F7" s="233" t="s">
        <v>1</v>
      </c>
      <c r="G7" s="230" t="s">
        <v>38</v>
      </c>
      <c r="H7" s="233" t="s">
        <v>37</v>
      </c>
      <c r="I7" s="251" t="s">
        <v>1</v>
      </c>
      <c r="J7" s="241">
        <v>2019</v>
      </c>
      <c r="K7" s="230" t="s">
        <v>1</v>
      </c>
      <c r="L7" s="230">
        <v>2020</v>
      </c>
      <c r="M7" s="230" t="s">
        <v>1</v>
      </c>
      <c r="N7" s="227" t="s">
        <v>35</v>
      </c>
      <c r="O7" s="228"/>
      <c r="P7" s="229"/>
      <c r="Q7" s="230">
        <v>2019</v>
      </c>
      <c r="R7" s="230">
        <v>2020</v>
      </c>
      <c r="S7" s="233" t="s">
        <v>37</v>
      </c>
      <c r="T7" s="258" t="s">
        <v>1</v>
      </c>
      <c r="U7" s="278" t="s">
        <v>84</v>
      </c>
      <c r="V7" s="246" t="s">
        <v>28</v>
      </c>
    </row>
    <row r="8" spans="1:23" ht="18" customHeight="1">
      <c r="A8" s="237"/>
      <c r="B8" s="262"/>
      <c r="C8" s="242"/>
      <c r="D8" s="231"/>
      <c r="E8" s="231"/>
      <c r="F8" s="234"/>
      <c r="G8" s="231"/>
      <c r="H8" s="234"/>
      <c r="I8" s="252"/>
      <c r="J8" s="242"/>
      <c r="K8" s="231"/>
      <c r="L8" s="231"/>
      <c r="M8" s="231"/>
      <c r="N8" s="254" t="s">
        <v>29</v>
      </c>
      <c r="O8" s="227" t="s">
        <v>36</v>
      </c>
      <c r="P8" s="229"/>
      <c r="Q8" s="231"/>
      <c r="R8" s="231"/>
      <c r="S8" s="234"/>
      <c r="T8" s="259"/>
      <c r="U8" s="279"/>
      <c r="V8" s="247"/>
    </row>
    <row r="9" spans="1:23" ht="30.75" customHeight="1">
      <c r="A9" s="237"/>
      <c r="B9" s="262"/>
      <c r="C9" s="243"/>
      <c r="D9" s="232"/>
      <c r="E9" s="232"/>
      <c r="F9" s="235"/>
      <c r="G9" s="232"/>
      <c r="H9" s="235"/>
      <c r="I9" s="253"/>
      <c r="J9" s="243"/>
      <c r="K9" s="232"/>
      <c r="L9" s="232"/>
      <c r="M9" s="232"/>
      <c r="N9" s="255"/>
      <c r="O9" s="41" t="s">
        <v>30</v>
      </c>
      <c r="P9" s="41" t="s">
        <v>31</v>
      </c>
      <c r="Q9" s="232"/>
      <c r="R9" s="232"/>
      <c r="S9" s="235"/>
      <c r="T9" s="260"/>
      <c r="U9" s="280"/>
      <c r="V9" s="248"/>
    </row>
    <row r="10" spans="1:23" ht="15" customHeight="1" thickBot="1">
      <c r="A10" s="238"/>
      <c r="B10" s="263"/>
      <c r="C10" s="59">
        <v>1</v>
      </c>
      <c r="D10" s="60">
        <v>2</v>
      </c>
      <c r="E10" s="60">
        <v>3</v>
      </c>
      <c r="F10" s="60">
        <v>4</v>
      </c>
      <c r="G10" s="60">
        <v>5</v>
      </c>
      <c r="H10" s="61">
        <v>6</v>
      </c>
      <c r="I10" s="62">
        <v>7</v>
      </c>
      <c r="J10" s="63">
        <v>8</v>
      </c>
      <c r="K10" s="61">
        <v>9</v>
      </c>
      <c r="L10" s="61">
        <v>10</v>
      </c>
      <c r="M10" s="60">
        <v>11</v>
      </c>
      <c r="N10" s="60">
        <v>12</v>
      </c>
      <c r="O10" s="60">
        <v>13</v>
      </c>
      <c r="P10" s="60">
        <v>14</v>
      </c>
      <c r="Q10" s="60">
        <v>15</v>
      </c>
      <c r="R10" s="61">
        <v>16</v>
      </c>
      <c r="S10" s="61">
        <v>17</v>
      </c>
      <c r="T10" s="62">
        <v>18</v>
      </c>
      <c r="U10" s="63">
        <v>19</v>
      </c>
      <c r="V10" s="62">
        <v>20</v>
      </c>
    </row>
    <row r="11" spans="1:23" ht="21" customHeight="1">
      <c r="A11" s="64">
        <v>1</v>
      </c>
      <c r="B11" s="65" t="s">
        <v>20</v>
      </c>
      <c r="C11" s="37">
        <v>10</v>
      </c>
      <c r="D11" s="35">
        <v>2.2573363431151242E-2</v>
      </c>
      <c r="E11" s="37">
        <v>12</v>
      </c>
      <c r="F11" s="35">
        <v>2.7586206896551724E-2</v>
      </c>
      <c r="G11" s="37">
        <v>0</v>
      </c>
      <c r="H11" s="37">
        <v>2</v>
      </c>
      <c r="I11" s="38">
        <v>0.2</v>
      </c>
      <c r="J11" s="34">
        <v>37</v>
      </c>
      <c r="K11" s="33">
        <v>1.348396501457726E-2</v>
      </c>
      <c r="L11" s="34">
        <v>22</v>
      </c>
      <c r="M11" s="33">
        <v>8.0763582966226141E-3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2">
        <v>-15</v>
      </c>
      <c r="T11" s="36">
        <v>-0.40540540540540543</v>
      </c>
      <c r="U11" s="16">
        <v>34</v>
      </c>
      <c r="V11" s="16">
        <v>0</v>
      </c>
    </row>
    <row r="12" spans="1:23" ht="21" customHeight="1">
      <c r="A12" s="64">
        <v>2</v>
      </c>
      <c r="B12" s="65" t="s">
        <v>2</v>
      </c>
      <c r="C12" s="37">
        <v>7</v>
      </c>
      <c r="D12" s="35">
        <v>1.8666666666666668E-2</v>
      </c>
      <c r="E12" s="37">
        <v>12</v>
      </c>
      <c r="F12" s="35">
        <v>2.9556650246305417E-2</v>
      </c>
      <c r="G12" s="37">
        <v>0</v>
      </c>
      <c r="H12" s="37">
        <v>5</v>
      </c>
      <c r="I12" s="38">
        <v>0.7142857142857143</v>
      </c>
      <c r="J12" s="34">
        <v>15</v>
      </c>
      <c r="K12" s="33">
        <v>9.140767824497258E-3</v>
      </c>
      <c r="L12" s="34">
        <v>8</v>
      </c>
      <c r="M12" s="33">
        <v>4.7253396337861783E-3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2">
        <v>-7</v>
      </c>
      <c r="T12" s="36">
        <v>-0.46666666666666667</v>
      </c>
      <c r="U12" s="16">
        <v>20</v>
      </c>
      <c r="V12" s="16">
        <v>0</v>
      </c>
    </row>
    <row r="13" spans="1:23" ht="21" customHeight="1">
      <c r="A13" s="64">
        <v>3</v>
      </c>
      <c r="B13" s="65" t="s">
        <v>3</v>
      </c>
      <c r="C13" s="37">
        <v>31</v>
      </c>
      <c r="D13" s="35">
        <v>3.1408308004052685E-2</v>
      </c>
      <c r="E13" s="37">
        <v>45</v>
      </c>
      <c r="F13" s="35">
        <v>3.8232795242141036E-2</v>
      </c>
      <c r="G13" s="37">
        <v>0</v>
      </c>
      <c r="H13" s="37">
        <v>14</v>
      </c>
      <c r="I13" s="38">
        <v>0.45161290322580644</v>
      </c>
      <c r="J13" s="34">
        <v>134</v>
      </c>
      <c r="K13" s="33">
        <v>1.4308595835557929E-2</v>
      </c>
      <c r="L13" s="34">
        <v>107</v>
      </c>
      <c r="M13" s="33">
        <v>1.0685040942680248E-2</v>
      </c>
      <c r="N13" s="34">
        <v>1</v>
      </c>
      <c r="O13" s="34">
        <v>0</v>
      </c>
      <c r="P13" s="34">
        <v>0</v>
      </c>
      <c r="Q13" s="34">
        <v>1</v>
      </c>
      <c r="R13" s="34">
        <v>0</v>
      </c>
      <c r="S13" s="32">
        <v>-27</v>
      </c>
      <c r="T13" s="36">
        <v>-0.20149253731343283</v>
      </c>
      <c r="U13" s="16">
        <v>152</v>
      </c>
      <c r="V13" s="16">
        <v>1</v>
      </c>
    </row>
    <row r="14" spans="1:23" ht="21" customHeight="1">
      <c r="A14" s="64">
        <v>4</v>
      </c>
      <c r="B14" s="65" t="s">
        <v>21</v>
      </c>
      <c r="C14" s="37">
        <v>20</v>
      </c>
      <c r="D14" s="35">
        <v>1.9801980198019802E-2</v>
      </c>
      <c r="E14" s="37">
        <v>31</v>
      </c>
      <c r="F14" s="35">
        <v>2.913533834586466E-2</v>
      </c>
      <c r="G14" s="37">
        <v>0</v>
      </c>
      <c r="H14" s="37">
        <v>11</v>
      </c>
      <c r="I14" s="38">
        <v>0.55000000000000004</v>
      </c>
      <c r="J14" s="34">
        <v>23</v>
      </c>
      <c r="K14" s="33">
        <v>5.5609284332688589E-3</v>
      </c>
      <c r="L14" s="34">
        <v>35</v>
      </c>
      <c r="M14" s="33">
        <v>8.1433224755700327E-3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2">
        <v>12</v>
      </c>
      <c r="T14" s="36">
        <v>0.52173913043478259</v>
      </c>
      <c r="U14" s="16">
        <v>66</v>
      </c>
      <c r="V14" s="16">
        <v>0</v>
      </c>
    </row>
    <row r="15" spans="1:23" ht="21" customHeight="1">
      <c r="A15" s="64">
        <v>5</v>
      </c>
      <c r="B15" s="65" t="s">
        <v>4</v>
      </c>
      <c r="C15" s="37">
        <v>23</v>
      </c>
      <c r="D15" s="35">
        <v>4.3893129770992363E-2</v>
      </c>
      <c r="E15" s="37">
        <v>17</v>
      </c>
      <c r="F15" s="35">
        <v>3.041144901610018E-2</v>
      </c>
      <c r="G15" s="37">
        <v>0</v>
      </c>
      <c r="H15" s="37">
        <v>-6</v>
      </c>
      <c r="I15" s="38">
        <v>-0.2608695652173913</v>
      </c>
      <c r="J15" s="34">
        <v>48</v>
      </c>
      <c r="K15" s="33">
        <v>1.7045454545454544E-2</v>
      </c>
      <c r="L15" s="34">
        <v>28</v>
      </c>
      <c r="M15" s="33">
        <v>1.0732081257186662E-2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2">
        <v>-20</v>
      </c>
      <c r="T15" s="36">
        <v>-0.41666666666666669</v>
      </c>
      <c r="U15" s="16">
        <v>45</v>
      </c>
      <c r="V15" s="16">
        <v>0</v>
      </c>
    </row>
    <row r="16" spans="1:23" ht="21" customHeight="1">
      <c r="A16" s="64">
        <v>6</v>
      </c>
      <c r="B16" s="65" t="s">
        <v>5</v>
      </c>
      <c r="C16" s="37">
        <v>3</v>
      </c>
      <c r="D16" s="35">
        <v>1.1764705882352941E-2</v>
      </c>
      <c r="E16" s="37">
        <v>3</v>
      </c>
      <c r="F16" s="35">
        <v>1.1152416356877323E-2</v>
      </c>
      <c r="G16" s="37">
        <v>0</v>
      </c>
      <c r="H16" s="37">
        <v>0</v>
      </c>
      <c r="I16" s="38">
        <v>0</v>
      </c>
      <c r="J16" s="34">
        <v>9</v>
      </c>
      <c r="K16" s="33">
        <v>4.0071237756010682E-3</v>
      </c>
      <c r="L16" s="34">
        <v>8</v>
      </c>
      <c r="M16" s="33">
        <v>3.4843205574912892E-3</v>
      </c>
      <c r="N16" s="34">
        <v>1</v>
      </c>
      <c r="O16" s="34">
        <v>0</v>
      </c>
      <c r="P16" s="34">
        <v>0</v>
      </c>
      <c r="Q16" s="34">
        <v>0</v>
      </c>
      <c r="R16" s="34">
        <v>0</v>
      </c>
      <c r="S16" s="32">
        <v>-1</v>
      </c>
      <c r="T16" s="36">
        <v>-0.1111111111111111</v>
      </c>
      <c r="U16" s="16">
        <v>11</v>
      </c>
      <c r="V16" s="16">
        <v>1</v>
      </c>
    </row>
    <row r="17" spans="1:23" ht="21" customHeight="1">
      <c r="A17" s="64">
        <v>7</v>
      </c>
      <c r="B17" s="65" t="s">
        <v>6</v>
      </c>
      <c r="C17" s="37">
        <v>18</v>
      </c>
      <c r="D17" s="35">
        <v>2.8938906752411574E-2</v>
      </c>
      <c r="E17" s="37">
        <v>22</v>
      </c>
      <c r="F17" s="35">
        <v>3.6363636363636362E-2</v>
      </c>
      <c r="G17" s="37">
        <v>0</v>
      </c>
      <c r="H17" s="37">
        <v>4</v>
      </c>
      <c r="I17" s="38">
        <v>0.22222222222222221</v>
      </c>
      <c r="J17" s="34">
        <v>84</v>
      </c>
      <c r="K17" s="33">
        <v>1.7135862913096694E-2</v>
      </c>
      <c r="L17" s="34">
        <v>50</v>
      </c>
      <c r="M17" s="33">
        <v>1.0440593025683859E-2</v>
      </c>
      <c r="N17" s="34">
        <v>1</v>
      </c>
      <c r="O17" s="34">
        <v>0</v>
      </c>
      <c r="P17" s="34">
        <v>0</v>
      </c>
      <c r="Q17" s="34">
        <v>0</v>
      </c>
      <c r="R17" s="34">
        <v>0</v>
      </c>
      <c r="S17" s="32">
        <v>-34</v>
      </c>
      <c r="T17" s="36">
        <v>-0.40476190476190477</v>
      </c>
      <c r="U17" s="16">
        <v>72</v>
      </c>
      <c r="V17" s="16">
        <v>1</v>
      </c>
    </row>
    <row r="18" spans="1:23" ht="21" customHeight="1">
      <c r="A18" s="64">
        <v>8</v>
      </c>
      <c r="B18" s="65" t="s">
        <v>59</v>
      </c>
      <c r="C18" s="37">
        <v>11</v>
      </c>
      <c r="D18" s="35">
        <v>2.6570048309178744E-2</v>
      </c>
      <c r="E18" s="37">
        <v>13</v>
      </c>
      <c r="F18" s="35">
        <v>3.1553398058252427E-2</v>
      </c>
      <c r="G18" s="37">
        <v>0</v>
      </c>
      <c r="H18" s="37">
        <v>2</v>
      </c>
      <c r="I18" s="38">
        <v>0.18181818181818182</v>
      </c>
      <c r="J18" s="34">
        <v>3</v>
      </c>
      <c r="K18" s="33">
        <v>4.048582995951417E-3</v>
      </c>
      <c r="L18" s="34">
        <v>5</v>
      </c>
      <c r="M18" s="33">
        <v>5.9382422802850355E-3</v>
      </c>
      <c r="N18" s="34">
        <v>1</v>
      </c>
      <c r="O18" s="34">
        <v>0</v>
      </c>
      <c r="P18" s="34">
        <v>0</v>
      </c>
      <c r="Q18" s="34">
        <v>0</v>
      </c>
      <c r="R18" s="34">
        <v>0</v>
      </c>
      <c r="S18" s="32">
        <v>2</v>
      </c>
      <c r="T18" s="36">
        <v>0.66666666666666663</v>
      </c>
      <c r="U18" s="16">
        <v>18</v>
      </c>
      <c r="V18" s="16">
        <v>1</v>
      </c>
    </row>
    <row r="19" spans="1:23" ht="21" customHeight="1">
      <c r="A19" s="80">
        <v>9</v>
      </c>
      <c r="B19" s="65" t="s">
        <v>66</v>
      </c>
      <c r="C19" s="37">
        <v>14</v>
      </c>
      <c r="D19" s="35">
        <v>9.2348284960422165E-3</v>
      </c>
      <c r="E19" s="37">
        <v>17</v>
      </c>
      <c r="F19" s="35">
        <v>1.1756569847856155E-2</v>
      </c>
      <c r="G19" s="37">
        <v>0</v>
      </c>
      <c r="H19" s="37">
        <v>3</v>
      </c>
      <c r="I19" s="38">
        <v>0.21428571428571427</v>
      </c>
      <c r="J19" s="34">
        <v>96</v>
      </c>
      <c r="K19" s="33">
        <v>1.0154431986460757E-2</v>
      </c>
      <c r="L19" s="34">
        <v>63</v>
      </c>
      <c r="M19" s="33">
        <v>7.0179347220675056E-3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2">
        <v>-33</v>
      </c>
      <c r="T19" s="36">
        <v>-0.34375</v>
      </c>
      <c r="U19" s="16">
        <v>80</v>
      </c>
      <c r="V19" s="16">
        <v>0</v>
      </c>
    </row>
    <row r="20" spans="1:23" ht="21" customHeight="1">
      <c r="A20" s="64">
        <v>10</v>
      </c>
      <c r="B20" s="65" t="s">
        <v>7</v>
      </c>
      <c r="C20" s="37">
        <v>7</v>
      </c>
      <c r="D20" s="35">
        <v>2.3890784982935155E-2</v>
      </c>
      <c r="E20" s="37">
        <v>3</v>
      </c>
      <c r="F20" s="35">
        <v>1.0563380281690141E-2</v>
      </c>
      <c r="G20" s="37">
        <v>0</v>
      </c>
      <c r="H20" s="37">
        <v>-4</v>
      </c>
      <c r="I20" s="38">
        <v>-0.5714285714285714</v>
      </c>
      <c r="J20" s="34">
        <v>15</v>
      </c>
      <c r="K20" s="33">
        <v>5.079580088046055E-3</v>
      </c>
      <c r="L20" s="34">
        <v>9</v>
      </c>
      <c r="M20" s="33">
        <v>3.3124769966875228E-3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2">
        <v>-6</v>
      </c>
      <c r="T20" s="36">
        <v>-0.4</v>
      </c>
      <c r="U20" s="16">
        <v>12</v>
      </c>
      <c r="V20" s="16">
        <v>0</v>
      </c>
      <c r="W20" s="1" t="s">
        <v>60</v>
      </c>
    </row>
    <row r="21" spans="1:23" ht="21" customHeight="1">
      <c r="A21" s="64">
        <v>11</v>
      </c>
      <c r="B21" s="65" t="s">
        <v>23</v>
      </c>
      <c r="C21" s="37">
        <v>6</v>
      </c>
      <c r="D21" s="35">
        <v>2.3076923076923078E-2</v>
      </c>
      <c r="E21" s="37">
        <v>7</v>
      </c>
      <c r="F21" s="35">
        <v>3.4146341463414637E-2</v>
      </c>
      <c r="G21" s="37">
        <v>0</v>
      </c>
      <c r="H21" s="37">
        <v>1</v>
      </c>
      <c r="I21" s="38">
        <v>0.16666666666666666</v>
      </c>
      <c r="J21" s="34">
        <v>29</v>
      </c>
      <c r="K21" s="33">
        <v>1.0568513119533527E-2</v>
      </c>
      <c r="L21" s="34">
        <v>35</v>
      </c>
      <c r="M21" s="33">
        <v>1.3197586726998492E-2</v>
      </c>
      <c r="N21" s="34">
        <v>1</v>
      </c>
      <c r="O21" s="34">
        <v>0</v>
      </c>
      <c r="P21" s="34">
        <v>0</v>
      </c>
      <c r="Q21" s="34">
        <v>1</v>
      </c>
      <c r="R21" s="34">
        <v>0</v>
      </c>
      <c r="S21" s="32">
        <v>6</v>
      </c>
      <c r="T21" s="36">
        <v>0.20689655172413793</v>
      </c>
      <c r="U21" s="16">
        <v>42</v>
      </c>
      <c r="V21" s="16">
        <v>1</v>
      </c>
    </row>
    <row r="22" spans="1:23" ht="21" customHeight="1">
      <c r="A22" s="64">
        <v>12</v>
      </c>
      <c r="B22" s="65" t="s">
        <v>8</v>
      </c>
      <c r="C22" s="37">
        <v>23</v>
      </c>
      <c r="D22" s="35">
        <v>3.2904148783977114E-2</v>
      </c>
      <c r="E22" s="37">
        <v>14</v>
      </c>
      <c r="F22" s="35">
        <v>1.876675603217158E-2</v>
      </c>
      <c r="G22" s="37">
        <v>0</v>
      </c>
      <c r="H22" s="37">
        <v>-9</v>
      </c>
      <c r="I22" s="38">
        <v>-0.39130434782608697</v>
      </c>
      <c r="J22" s="34">
        <v>37</v>
      </c>
      <c r="K22" s="33">
        <v>1.1235955056179775E-2</v>
      </c>
      <c r="L22" s="34">
        <v>14</v>
      </c>
      <c r="M22" s="33">
        <v>4.3130006161429448E-3</v>
      </c>
      <c r="N22" s="34">
        <v>0</v>
      </c>
      <c r="O22" s="34">
        <v>0</v>
      </c>
      <c r="P22" s="34">
        <v>0</v>
      </c>
      <c r="Q22" s="34">
        <v>1</v>
      </c>
      <c r="R22" s="34">
        <v>0</v>
      </c>
      <c r="S22" s="32">
        <v>-23</v>
      </c>
      <c r="T22" s="36">
        <v>-0.6216216216216216</v>
      </c>
      <c r="U22" s="16">
        <v>28</v>
      </c>
      <c r="V22" s="16">
        <v>0</v>
      </c>
    </row>
    <row r="23" spans="1:23" ht="21" customHeight="1">
      <c r="A23" s="64">
        <v>13</v>
      </c>
      <c r="B23" s="65" t="s">
        <v>9</v>
      </c>
      <c r="C23" s="37">
        <v>14</v>
      </c>
      <c r="D23" s="35">
        <v>3.0567685589519649E-2</v>
      </c>
      <c r="E23" s="37">
        <v>14</v>
      </c>
      <c r="F23" s="35">
        <v>3.2786885245901641E-2</v>
      </c>
      <c r="G23" s="37">
        <v>0</v>
      </c>
      <c r="H23" s="37">
        <v>0</v>
      </c>
      <c r="I23" s="38">
        <v>0</v>
      </c>
      <c r="J23" s="34">
        <v>13</v>
      </c>
      <c r="K23" s="33">
        <v>4.4596912521440825E-3</v>
      </c>
      <c r="L23" s="34">
        <v>10</v>
      </c>
      <c r="M23" s="33">
        <v>3.2658393207054214E-3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2">
        <v>-3</v>
      </c>
      <c r="T23" s="36">
        <v>-0.23076923076923078</v>
      </c>
      <c r="U23" s="16">
        <v>24</v>
      </c>
      <c r="V23" s="16">
        <v>0</v>
      </c>
    </row>
    <row r="24" spans="1:23" ht="21" customHeight="1">
      <c r="A24" s="64">
        <v>14</v>
      </c>
      <c r="B24" s="65" t="s">
        <v>24</v>
      </c>
      <c r="C24" s="37">
        <v>11</v>
      </c>
      <c r="D24" s="35">
        <v>2.0676691729323307E-2</v>
      </c>
      <c r="E24" s="37">
        <v>9</v>
      </c>
      <c r="F24" s="35">
        <v>1.6245487364620937E-2</v>
      </c>
      <c r="G24" s="37">
        <v>0</v>
      </c>
      <c r="H24" s="37">
        <v>-2</v>
      </c>
      <c r="I24" s="38">
        <v>-0.18181818181818182</v>
      </c>
      <c r="J24" s="34">
        <v>17</v>
      </c>
      <c r="K24" s="33">
        <v>3.4559869892254523E-3</v>
      </c>
      <c r="L24" s="34">
        <v>27</v>
      </c>
      <c r="M24" s="33">
        <v>5.7227638830012716E-3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2">
        <v>10</v>
      </c>
      <c r="T24" s="36">
        <v>0.58823529411764708</v>
      </c>
      <c r="U24" s="16">
        <v>36</v>
      </c>
      <c r="V24" s="16">
        <v>0</v>
      </c>
    </row>
    <row r="25" spans="1:23" ht="21" customHeight="1">
      <c r="A25" s="64">
        <v>15</v>
      </c>
      <c r="B25" s="65" t="s">
        <v>10</v>
      </c>
      <c r="C25" s="37">
        <v>16</v>
      </c>
      <c r="D25" s="35">
        <v>3.1746031746031744E-2</v>
      </c>
      <c r="E25" s="37">
        <v>14</v>
      </c>
      <c r="F25" s="35">
        <v>2.7888446215139442E-2</v>
      </c>
      <c r="G25" s="37">
        <v>0</v>
      </c>
      <c r="H25" s="37">
        <v>-2</v>
      </c>
      <c r="I25" s="38">
        <v>-0.125</v>
      </c>
      <c r="J25" s="34">
        <v>33</v>
      </c>
      <c r="K25" s="33">
        <v>9.1210613598673301E-3</v>
      </c>
      <c r="L25" s="34">
        <v>36</v>
      </c>
      <c r="M25" s="33">
        <v>1.0392609699769052E-2</v>
      </c>
      <c r="N25" s="34">
        <v>0</v>
      </c>
      <c r="O25" s="34">
        <v>1</v>
      </c>
      <c r="P25" s="34">
        <v>0</v>
      </c>
      <c r="Q25" s="34">
        <v>1</v>
      </c>
      <c r="R25" s="34">
        <v>1</v>
      </c>
      <c r="S25" s="32">
        <v>3</v>
      </c>
      <c r="T25" s="36">
        <v>9.0909090909090912E-2</v>
      </c>
      <c r="U25" s="16">
        <v>50</v>
      </c>
      <c r="V25" s="16">
        <v>0</v>
      </c>
    </row>
    <row r="26" spans="1:23" ht="21" customHeight="1">
      <c r="A26" s="64">
        <v>16</v>
      </c>
      <c r="B26" s="65" t="s">
        <v>11</v>
      </c>
      <c r="C26" s="37">
        <v>9</v>
      </c>
      <c r="D26" s="35">
        <v>2.6627218934911243E-2</v>
      </c>
      <c r="E26" s="37">
        <v>5</v>
      </c>
      <c r="F26" s="35">
        <v>1.2658227848101266E-2</v>
      </c>
      <c r="G26" s="37">
        <v>0</v>
      </c>
      <c r="H26" s="37">
        <v>-4</v>
      </c>
      <c r="I26" s="38">
        <v>-0.44444444444444442</v>
      </c>
      <c r="J26" s="34">
        <v>16</v>
      </c>
      <c r="K26" s="33">
        <v>8.8105726872246704E-3</v>
      </c>
      <c r="L26" s="34">
        <v>9</v>
      </c>
      <c r="M26" s="33">
        <v>4.8543689320388345E-3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2">
        <v>-7</v>
      </c>
      <c r="T26" s="36">
        <v>-0.4375</v>
      </c>
      <c r="U26" s="16">
        <v>14</v>
      </c>
      <c r="V26" s="16">
        <v>0</v>
      </c>
    </row>
    <row r="27" spans="1:23" ht="21" customHeight="1">
      <c r="A27" s="64">
        <v>17</v>
      </c>
      <c r="B27" s="65" t="s">
        <v>12</v>
      </c>
      <c r="C27" s="37">
        <v>23</v>
      </c>
      <c r="D27" s="35">
        <v>4.6747967479674794E-2</v>
      </c>
      <c r="E27" s="37">
        <v>18</v>
      </c>
      <c r="F27" s="35">
        <v>3.711340206185567E-2</v>
      </c>
      <c r="G27" s="37">
        <v>0</v>
      </c>
      <c r="H27" s="37">
        <v>-5</v>
      </c>
      <c r="I27" s="38">
        <v>-0.21739130434782608</v>
      </c>
      <c r="J27" s="34">
        <v>26</v>
      </c>
      <c r="K27" s="33">
        <v>1.6270337922403004E-2</v>
      </c>
      <c r="L27" s="34">
        <v>14</v>
      </c>
      <c r="M27" s="33">
        <v>9.688581314878892E-3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2">
        <v>-12</v>
      </c>
      <c r="T27" s="36">
        <v>-0.46153846153846156</v>
      </c>
      <c r="U27" s="16">
        <v>32</v>
      </c>
      <c r="V27" s="16">
        <v>0</v>
      </c>
    </row>
    <row r="28" spans="1:23" ht="21" customHeight="1">
      <c r="A28" s="64">
        <v>18</v>
      </c>
      <c r="B28" s="65" t="s">
        <v>13</v>
      </c>
      <c r="C28" s="37">
        <v>0</v>
      </c>
      <c r="D28" s="35">
        <v>0</v>
      </c>
      <c r="E28" s="37">
        <v>5</v>
      </c>
      <c r="F28" s="35">
        <v>2.1097046413502109E-2</v>
      </c>
      <c r="G28" s="37">
        <v>0</v>
      </c>
      <c r="H28" s="37">
        <v>5</v>
      </c>
      <c r="I28" s="38" t="e">
        <v>#DIV/0!</v>
      </c>
      <c r="J28" s="34">
        <v>1</v>
      </c>
      <c r="K28" s="33">
        <v>1.0235414534288639E-3</v>
      </c>
      <c r="L28" s="34">
        <v>1</v>
      </c>
      <c r="M28" s="33">
        <v>1.0395010395010396E-3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2">
        <v>0</v>
      </c>
      <c r="T28" s="36">
        <v>0</v>
      </c>
      <c r="U28" s="16">
        <v>6</v>
      </c>
      <c r="V28" s="16">
        <v>0</v>
      </c>
    </row>
    <row r="29" spans="1:23" ht="21" customHeight="1">
      <c r="A29" s="64">
        <v>19</v>
      </c>
      <c r="B29" s="65" t="s">
        <v>14</v>
      </c>
      <c r="C29" s="37">
        <v>15</v>
      </c>
      <c r="D29" s="35">
        <v>1.8703241895261846E-2</v>
      </c>
      <c r="E29" s="37">
        <v>18</v>
      </c>
      <c r="F29" s="35">
        <v>2.1951219512195121E-2</v>
      </c>
      <c r="G29" s="37">
        <v>0</v>
      </c>
      <c r="H29" s="37">
        <v>3</v>
      </c>
      <c r="I29" s="38">
        <v>0.2</v>
      </c>
      <c r="J29" s="34">
        <v>72</v>
      </c>
      <c r="K29" s="33">
        <v>1.0459035444509006E-2</v>
      </c>
      <c r="L29" s="34">
        <v>43</v>
      </c>
      <c r="M29" s="33">
        <v>6.1375963459891518E-3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2">
        <v>-29</v>
      </c>
      <c r="T29" s="36">
        <v>-0.40277777777777779</v>
      </c>
      <c r="U29" s="16">
        <v>61</v>
      </c>
      <c r="V29" s="16">
        <v>0</v>
      </c>
    </row>
    <row r="30" spans="1:23" ht="21" customHeight="1">
      <c r="A30" s="64">
        <v>20</v>
      </c>
      <c r="B30" s="65" t="s">
        <v>15</v>
      </c>
      <c r="C30" s="37">
        <v>14</v>
      </c>
      <c r="D30" s="35">
        <v>3.1042128603104215E-2</v>
      </c>
      <c r="E30" s="37">
        <v>12</v>
      </c>
      <c r="F30" s="35">
        <v>2.8301886792452831E-2</v>
      </c>
      <c r="G30" s="37">
        <v>0</v>
      </c>
      <c r="H30" s="37">
        <v>-2</v>
      </c>
      <c r="I30" s="38">
        <v>-0.14285714285714285</v>
      </c>
      <c r="J30" s="34">
        <v>26</v>
      </c>
      <c r="K30" s="33">
        <v>1.2566457225712905E-2</v>
      </c>
      <c r="L30" s="34">
        <v>38</v>
      </c>
      <c r="M30" s="33">
        <v>1.8473505104521146E-2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2">
        <v>12</v>
      </c>
      <c r="T30" s="36">
        <v>0.46153846153846156</v>
      </c>
      <c r="U30" s="16">
        <v>50</v>
      </c>
      <c r="V30" s="16">
        <v>0</v>
      </c>
    </row>
    <row r="31" spans="1:23" ht="21" customHeight="1">
      <c r="A31" s="64">
        <v>21</v>
      </c>
      <c r="B31" s="65" t="s">
        <v>16</v>
      </c>
      <c r="C31" s="37">
        <v>17</v>
      </c>
      <c r="D31" s="35">
        <v>3.5343035343035345E-2</v>
      </c>
      <c r="E31" s="37">
        <v>7</v>
      </c>
      <c r="F31" s="35">
        <v>1.5086206896551725E-2</v>
      </c>
      <c r="G31" s="37">
        <v>0</v>
      </c>
      <c r="H31" s="37">
        <v>-10</v>
      </c>
      <c r="I31" s="38">
        <v>-0.58823529411764708</v>
      </c>
      <c r="J31" s="34">
        <v>15</v>
      </c>
      <c r="K31" s="33">
        <v>7.9113924050632917E-3</v>
      </c>
      <c r="L31" s="34">
        <v>5</v>
      </c>
      <c r="M31" s="33">
        <v>2.6525198938992041E-3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2">
        <v>-10</v>
      </c>
      <c r="T31" s="36">
        <v>-0.66666666666666663</v>
      </c>
      <c r="U31" s="16">
        <v>12</v>
      </c>
      <c r="V31" s="16">
        <v>0</v>
      </c>
    </row>
    <row r="32" spans="1:23" ht="21" customHeight="1">
      <c r="A32" s="64">
        <v>22</v>
      </c>
      <c r="B32" s="65" t="s">
        <v>17</v>
      </c>
      <c r="C32" s="37">
        <v>5</v>
      </c>
      <c r="D32" s="35">
        <v>1.6778523489932886E-2</v>
      </c>
      <c r="E32" s="37">
        <v>4</v>
      </c>
      <c r="F32" s="35">
        <v>1.4705882352941176E-2</v>
      </c>
      <c r="G32" s="37">
        <v>0</v>
      </c>
      <c r="H32" s="37">
        <v>-1</v>
      </c>
      <c r="I32" s="38">
        <v>-0.2</v>
      </c>
      <c r="J32" s="34">
        <v>26</v>
      </c>
      <c r="K32" s="33">
        <v>1.2304779933743492E-2</v>
      </c>
      <c r="L32" s="34">
        <v>36</v>
      </c>
      <c r="M32" s="33">
        <v>1.7382906808305166E-2</v>
      </c>
      <c r="N32" s="34">
        <v>1</v>
      </c>
      <c r="O32" s="34">
        <v>0</v>
      </c>
      <c r="P32" s="34">
        <v>0</v>
      </c>
      <c r="Q32" s="34">
        <v>0</v>
      </c>
      <c r="R32" s="34">
        <v>0</v>
      </c>
      <c r="S32" s="32">
        <v>10</v>
      </c>
      <c r="T32" s="36">
        <v>0.38461538461538464</v>
      </c>
      <c r="U32" s="16">
        <v>40</v>
      </c>
      <c r="V32" s="16">
        <v>1</v>
      </c>
    </row>
    <row r="33" spans="1:22" ht="21" customHeight="1">
      <c r="A33" s="64">
        <v>23</v>
      </c>
      <c r="B33" s="65" t="s">
        <v>19</v>
      </c>
      <c r="C33" s="37">
        <v>15</v>
      </c>
      <c r="D33" s="35">
        <v>5.4744525547445258E-2</v>
      </c>
      <c r="E33" s="37">
        <v>9</v>
      </c>
      <c r="F33" s="35">
        <v>3.0821917808219176E-2</v>
      </c>
      <c r="G33" s="37">
        <v>0</v>
      </c>
      <c r="H33" s="37">
        <v>-6</v>
      </c>
      <c r="I33" s="38">
        <v>-0.4</v>
      </c>
      <c r="J33" s="34">
        <v>6</v>
      </c>
      <c r="K33" s="33">
        <v>5.5401662049861496E-3</v>
      </c>
      <c r="L33" s="34">
        <v>10</v>
      </c>
      <c r="M33" s="33">
        <v>8.771929824561403E-3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2">
        <v>4</v>
      </c>
      <c r="T33" s="36">
        <v>0.66666666666666663</v>
      </c>
      <c r="U33" s="16">
        <v>19</v>
      </c>
      <c r="V33" s="16">
        <v>0</v>
      </c>
    </row>
    <row r="34" spans="1:22" ht="21" customHeight="1" thickBot="1">
      <c r="A34" s="80">
        <v>24</v>
      </c>
      <c r="B34" s="90" t="s">
        <v>18</v>
      </c>
      <c r="C34" s="37">
        <v>35</v>
      </c>
      <c r="D34" s="35">
        <v>7.113821138211382E-2</v>
      </c>
      <c r="E34" s="37">
        <v>17</v>
      </c>
      <c r="F34" s="35">
        <v>3.4623217922606926E-2</v>
      </c>
      <c r="G34" s="37">
        <v>0</v>
      </c>
      <c r="H34" s="37">
        <v>-18</v>
      </c>
      <c r="I34" s="38">
        <v>-0.51428571428571423</v>
      </c>
      <c r="J34" s="34">
        <v>22</v>
      </c>
      <c r="K34" s="33">
        <v>1.38801261829653E-2</v>
      </c>
      <c r="L34" s="34">
        <v>18</v>
      </c>
      <c r="M34" s="33">
        <v>1.0163749294184076E-2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2">
        <v>-4</v>
      </c>
      <c r="T34" s="36">
        <v>-0.18181818181818182</v>
      </c>
      <c r="U34" s="16">
        <v>35</v>
      </c>
      <c r="V34" s="16">
        <v>0</v>
      </c>
    </row>
    <row r="35" spans="1:22" ht="20.25" thickBot="1">
      <c r="A35" s="249" t="s">
        <v>40</v>
      </c>
      <c r="B35" s="250"/>
      <c r="C35" s="92">
        <v>347</v>
      </c>
      <c r="D35" s="35">
        <v>2.724988220512015E-2</v>
      </c>
      <c r="E35" s="92">
        <v>328</v>
      </c>
      <c r="F35" s="35">
        <v>2.5287179091820215E-2</v>
      </c>
      <c r="G35" s="92">
        <v>0</v>
      </c>
      <c r="H35" s="92">
        <v>-19</v>
      </c>
      <c r="I35" s="93">
        <v>-5.4755043227665709E-2</v>
      </c>
      <c r="J35" s="92">
        <v>803</v>
      </c>
      <c r="K35" s="94">
        <v>1.0341940884796189E-2</v>
      </c>
      <c r="L35" s="92">
        <v>631</v>
      </c>
      <c r="M35" s="94">
        <v>8.2379205451910652E-3</v>
      </c>
      <c r="N35" s="92">
        <v>6</v>
      </c>
      <c r="O35" s="92">
        <v>1</v>
      </c>
      <c r="P35" s="92">
        <v>0</v>
      </c>
      <c r="Q35" s="92">
        <v>4</v>
      </c>
      <c r="R35" s="92">
        <v>1</v>
      </c>
      <c r="S35" s="92">
        <v>-172</v>
      </c>
      <c r="T35" s="95">
        <v>-0.21419676214196762</v>
      </c>
      <c r="U35" s="96">
        <v>959</v>
      </c>
      <c r="V35" s="96">
        <v>6</v>
      </c>
    </row>
    <row r="39" spans="1:22">
      <c r="G39" s="138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10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.140625"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6" t="s">
        <v>87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3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72">
        <v>2019</v>
      </c>
      <c r="D3" s="4" t="s">
        <v>1</v>
      </c>
      <c r="E3" s="52">
        <v>2020</v>
      </c>
      <c r="F3" s="51" t="s">
        <v>1</v>
      </c>
      <c r="G3" s="71" t="s">
        <v>37</v>
      </c>
      <c r="H3" s="73" t="s">
        <v>1</v>
      </c>
      <c r="I3" s="75">
        <v>2019</v>
      </c>
      <c r="J3" s="4" t="s">
        <v>1</v>
      </c>
      <c r="K3" s="52">
        <v>2020</v>
      </c>
      <c r="L3" s="51" t="s">
        <v>1</v>
      </c>
      <c r="M3" s="71" t="s">
        <v>37</v>
      </c>
      <c r="N3" s="76" t="s">
        <v>1</v>
      </c>
      <c r="O3" s="75">
        <v>2019</v>
      </c>
      <c r="P3" s="77">
        <v>2020</v>
      </c>
      <c r="Q3" s="67"/>
      <c r="R3" s="68"/>
      <c r="S3" s="68"/>
      <c r="T3" s="67"/>
      <c r="U3" s="67"/>
      <c r="V3" s="67"/>
      <c r="W3" s="3"/>
      <c r="X3" s="3"/>
      <c r="Y3" s="3"/>
    </row>
    <row r="4" spans="1:25" s="50" customFormat="1" ht="21" customHeight="1">
      <c r="A4" s="74">
        <v>1</v>
      </c>
      <c r="B4" s="79" t="s">
        <v>20</v>
      </c>
      <c r="C4" s="123">
        <v>36</v>
      </c>
      <c r="D4" s="124">
        <v>1.1370814908401769E-2</v>
      </c>
      <c r="E4" s="99">
        <v>37</v>
      </c>
      <c r="F4" s="100" t="e">
        <f>E4/Q4</f>
        <v>#DIV/0!</v>
      </c>
      <c r="G4" s="101">
        <f>E4-C4</f>
        <v>1</v>
      </c>
      <c r="H4" s="102">
        <f>G4/C4</f>
        <v>2.7777777777777776E-2</v>
      </c>
      <c r="I4" s="125">
        <v>26</v>
      </c>
      <c r="J4" s="124">
        <v>8.5217961324156009E-3</v>
      </c>
      <c r="K4" s="103">
        <v>33</v>
      </c>
      <c r="L4" s="100">
        <v>9.7915350600126343E-3</v>
      </c>
      <c r="M4" s="101">
        <f>K4-I4</f>
        <v>7</v>
      </c>
      <c r="N4" s="104">
        <f>M4/I4</f>
        <v>0.26923076923076922</v>
      </c>
      <c r="O4" s="126">
        <v>3</v>
      </c>
      <c r="P4" s="105">
        <v>1</v>
      </c>
      <c r="Q4" s="150">
        <f>[1]Громад_Виправ!C7+[1]Громад_Виправ!M7+[1]Звільн_з_випр_УДЗ_і_Розш!C8+[1]Позб_права!C7</f>
        <v>0</v>
      </c>
      <c r="R4" s="151"/>
      <c r="S4" s="162"/>
      <c r="T4" s="153"/>
      <c r="U4" s="69"/>
      <c r="V4" s="69"/>
    </row>
    <row r="5" spans="1:25" s="50" customFormat="1" ht="21" customHeight="1">
      <c r="A5" s="74">
        <v>2</v>
      </c>
      <c r="B5" s="79" t="s">
        <v>2</v>
      </c>
      <c r="C5" s="123">
        <v>38</v>
      </c>
      <c r="D5" s="124">
        <v>1.9172552976791119E-2</v>
      </c>
      <c r="E5" s="99">
        <v>42</v>
      </c>
      <c r="F5" s="100">
        <f t="shared" ref="F5:F28" si="0">E5/Q5</f>
        <v>1.3461538461538462E-2</v>
      </c>
      <c r="G5" s="101">
        <f t="shared" ref="G5:G28" si="1">E5-C5</f>
        <v>4</v>
      </c>
      <c r="H5" s="102">
        <f t="shared" ref="H5:H27" si="2">G5/C5</f>
        <v>0.10526315789473684</v>
      </c>
      <c r="I5" s="125">
        <v>18</v>
      </c>
      <c r="J5" s="124">
        <v>9.3652445369406864E-3</v>
      </c>
      <c r="K5" s="103">
        <v>37</v>
      </c>
      <c r="L5" s="100">
        <v>1.2613521695257316E-2</v>
      </c>
      <c r="M5" s="101">
        <f t="shared" ref="M5:M28" si="3">K5-I5</f>
        <v>19</v>
      </c>
      <c r="N5" s="104">
        <f t="shared" ref="N5:N27" si="4">M5/I5</f>
        <v>1.0555555555555556</v>
      </c>
      <c r="O5" s="126">
        <v>1</v>
      </c>
      <c r="P5" s="105">
        <v>4</v>
      </c>
      <c r="Q5" s="150">
        <f>[1]Громад_Виправ!C8+[1]Громад_Виправ!M8+[1]Звільн_з_випр_УДЗ_і_Розш!C9+[1]Позб_права!C8</f>
        <v>3120</v>
      </c>
      <c r="R5" s="151"/>
      <c r="S5" s="162"/>
      <c r="T5" s="153"/>
      <c r="U5" s="69"/>
      <c r="V5" s="69"/>
    </row>
    <row r="6" spans="1:25" s="50" customFormat="1" ht="21" customHeight="1">
      <c r="A6" s="74">
        <v>3</v>
      </c>
      <c r="B6" s="79" t="s">
        <v>3</v>
      </c>
      <c r="C6" s="123">
        <v>204</v>
      </c>
      <c r="D6" s="124">
        <v>1.9877228880444315E-2</v>
      </c>
      <c r="E6" s="99">
        <v>200</v>
      </c>
      <c r="F6" s="100">
        <f t="shared" si="0"/>
        <v>9.7513408093612877E-2</v>
      </c>
      <c r="G6" s="101">
        <f t="shared" si="1"/>
        <v>-4</v>
      </c>
      <c r="H6" s="102">
        <f t="shared" si="2"/>
        <v>-1.9607843137254902E-2</v>
      </c>
      <c r="I6" s="125">
        <v>164</v>
      </c>
      <c r="J6" s="124">
        <v>1.651560926485398E-2</v>
      </c>
      <c r="K6" s="103">
        <v>154</v>
      </c>
      <c r="L6" s="100">
        <v>1.7831043554516222E-2</v>
      </c>
      <c r="M6" s="101">
        <f t="shared" si="3"/>
        <v>-10</v>
      </c>
      <c r="N6" s="104">
        <f t="shared" si="4"/>
        <v>-6.097560975609756E-2</v>
      </c>
      <c r="O6" s="126">
        <v>5</v>
      </c>
      <c r="P6" s="105">
        <v>3</v>
      </c>
      <c r="Q6" s="150">
        <f>[1]Громад_Виправ!C9+[1]Громад_Виправ!M9+[1]Звільн_з_випр_УДЗ_і_Розш!C10+[1]Позб_права!C9</f>
        <v>2051</v>
      </c>
      <c r="R6" s="151"/>
      <c r="S6" s="162"/>
      <c r="T6" s="153"/>
      <c r="U6" s="69"/>
      <c r="V6" s="69"/>
    </row>
    <row r="7" spans="1:25" s="50" customFormat="1" ht="21" customHeight="1">
      <c r="A7" s="74">
        <v>4</v>
      </c>
      <c r="B7" s="79" t="s">
        <v>21</v>
      </c>
      <c r="C7" s="123">
        <v>85</v>
      </c>
      <c r="D7" s="124">
        <v>1.6771902131018153E-2</v>
      </c>
      <c r="E7" s="99">
        <v>82</v>
      </c>
      <c r="F7" s="100">
        <f t="shared" si="0"/>
        <v>7.4141048824593126E-3</v>
      </c>
      <c r="G7" s="101">
        <f t="shared" si="1"/>
        <v>-3</v>
      </c>
      <c r="H7" s="102">
        <f t="shared" si="2"/>
        <v>-3.5294117647058823E-2</v>
      </c>
      <c r="I7" s="125">
        <v>69</v>
      </c>
      <c r="J7" s="124">
        <v>1.4078759436849622E-2</v>
      </c>
      <c r="K7" s="103">
        <v>61</v>
      </c>
      <c r="L7" s="100">
        <v>1.4798737174427782E-2</v>
      </c>
      <c r="M7" s="101">
        <f t="shared" si="3"/>
        <v>-8</v>
      </c>
      <c r="N7" s="104">
        <f t="shared" si="4"/>
        <v>-0.11594202898550725</v>
      </c>
      <c r="O7" s="126">
        <v>3</v>
      </c>
      <c r="P7" s="105">
        <v>6</v>
      </c>
      <c r="Q7" s="150">
        <f>[1]Громад_Виправ!C10+[1]Громад_Виправ!M10+[1]Звільн_з_випр_УДЗ_і_Розш!C11+[1]Позб_права!C10</f>
        <v>11060</v>
      </c>
      <c r="R7" s="151"/>
      <c r="S7" s="162"/>
      <c r="T7" s="154"/>
      <c r="U7" s="69"/>
      <c r="V7" s="69"/>
    </row>
    <row r="8" spans="1:25" s="50" customFormat="1" ht="21" customHeight="1">
      <c r="A8" s="74">
        <v>5</v>
      </c>
      <c r="B8" s="79" t="s">
        <v>4</v>
      </c>
      <c r="C8" s="123">
        <v>48</v>
      </c>
      <c r="D8" s="124">
        <v>1.4678899082568808E-2</v>
      </c>
      <c r="E8" s="99">
        <v>52</v>
      </c>
      <c r="F8" s="100">
        <f t="shared" si="0"/>
        <v>9.9616858237547897E-3</v>
      </c>
      <c r="G8" s="101">
        <f t="shared" si="1"/>
        <v>4</v>
      </c>
      <c r="H8" s="102">
        <f t="shared" si="2"/>
        <v>8.3333333333333329E-2</v>
      </c>
      <c r="I8" s="125">
        <v>38</v>
      </c>
      <c r="J8" s="124">
        <v>1.2086513994910942E-2</v>
      </c>
      <c r="K8" s="103">
        <v>43</v>
      </c>
      <c r="L8" s="100">
        <v>1.2844036697247707E-2</v>
      </c>
      <c r="M8" s="101">
        <f t="shared" si="3"/>
        <v>5</v>
      </c>
      <c r="N8" s="104">
        <f t="shared" si="4"/>
        <v>0.13157894736842105</v>
      </c>
      <c r="O8" s="126">
        <v>2</v>
      </c>
      <c r="P8" s="105">
        <v>5</v>
      </c>
      <c r="Q8" s="150">
        <f>[1]Громад_Виправ!C11+[1]Громад_Виправ!M11+[1]Звільн_з_випр_УДЗ_і_Розш!C12+[1]Позб_права!C11</f>
        <v>5220</v>
      </c>
      <c r="R8" s="151"/>
      <c r="S8" s="162"/>
      <c r="T8" s="153"/>
      <c r="U8" s="69"/>
      <c r="V8" s="69"/>
    </row>
    <row r="9" spans="1:25" s="50" customFormat="1" ht="21" customHeight="1">
      <c r="A9" s="74">
        <v>6</v>
      </c>
      <c r="B9" s="79" t="s">
        <v>5</v>
      </c>
      <c r="C9" s="123">
        <v>46</v>
      </c>
      <c r="D9" s="124">
        <v>1.8668831168831168E-2</v>
      </c>
      <c r="E9" s="99">
        <v>49</v>
      </c>
      <c r="F9" s="100">
        <f t="shared" si="0"/>
        <v>1.5960912052117263E-2</v>
      </c>
      <c r="G9" s="101">
        <f t="shared" si="1"/>
        <v>3</v>
      </c>
      <c r="H9" s="102">
        <f t="shared" si="2"/>
        <v>6.5217391304347824E-2</v>
      </c>
      <c r="I9" s="125">
        <v>34</v>
      </c>
      <c r="J9" s="124">
        <v>1.4327855035819638E-2</v>
      </c>
      <c r="K9" s="103">
        <v>43</v>
      </c>
      <c r="L9" s="100">
        <v>1.6233766233766232E-2</v>
      </c>
      <c r="M9" s="101">
        <f t="shared" si="3"/>
        <v>9</v>
      </c>
      <c r="N9" s="104">
        <f t="shared" si="4"/>
        <v>0.26470588235294118</v>
      </c>
      <c r="O9" s="126">
        <v>2</v>
      </c>
      <c r="P9" s="78">
        <v>4</v>
      </c>
      <c r="Q9" s="150">
        <f>[1]Громад_Виправ!C12+[1]Громад_Виправ!M12+[1]Звільн_з_випр_УДЗ_і_Розш!C13+[1]Позб_права!C12</f>
        <v>3070</v>
      </c>
      <c r="R9" s="151"/>
      <c r="S9" s="162"/>
      <c r="T9" s="153"/>
      <c r="U9" s="69"/>
      <c r="V9" s="69"/>
    </row>
    <row r="10" spans="1:25" s="50" customFormat="1" ht="21" customHeight="1">
      <c r="A10" s="74">
        <v>7</v>
      </c>
      <c r="B10" s="79" t="s">
        <v>6</v>
      </c>
      <c r="C10" s="123">
        <v>149</v>
      </c>
      <c r="D10" s="124">
        <v>2.7174904249498449E-2</v>
      </c>
      <c r="E10" s="99">
        <v>130</v>
      </c>
      <c r="F10" s="100">
        <f t="shared" si="0"/>
        <v>5.1834130781499205E-2</v>
      </c>
      <c r="G10" s="101">
        <f t="shared" si="1"/>
        <v>-19</v>
      </c>
      <c r="H10" s="102">
        <f t="shared" si="2"/>
        <v>-0.12751677852348994</v>
      </c>
      <c r="I10" s="125">
        <v>106</v>
      </c>
      <c r="J10" s="124">
        <v>1.9984917043740572E-2</v>
      </c>
      <c r="K10" s="103">
        <v>118</v>
      </c>
      <c r="L10" s="100">
        <v>2.2615356556629582E-2</v>
      </c>
      <c r="M10" s="101">
        <f t="shared" si="3"/>
        <v>12</v>
      </c>
      <c r="N10" s="104">
        <f t="shared" si="4"/>
        <v>0.11320754716981132</v>
      </c>
      <c r="O10" s="126">
        <v>3</v>
      </c>
      <c r="P10" s="105">
        <v>6</v>
      </c>
      <c r="Q10" s="150">
        <f>[1]Громад_Виправ!C13+[1]Громад_Виправ!M13+[1]Звільн_з_випр_УДЗ_і_Розш!C14+[1]Позб_права!C13</f>
        <v>2508</v>
      </c>
      <c r="R10" s="151"/>
      <c r="S10" s="162"/>
      <c r="T10" s="153"/>
      <c r="U10" s="69"/>
      <c r="V10" s="69"/>
      <c r="X10" s="50" t="s">
        <v>60</v>
      </c>
    </row>
    <row r="11" spans="1:25" s="50" customFormat="1" ht="21" customHeight="1">
      <c r="A11" s="74">
        <v>8</v>
      </c>
      <c r="B11" s="79" t="s">
        <v>22</v>
      </c>
      <c r="C11" s="123">
        <v>30</v>
      </c>
      <c r="D11" s="124">
        <v>2.6315789473684209E-2</v>
      </c>
      <c r="E11" s="99">
        <v>42</v>
      </c>
      <c r="F11" s="100">
        <f t="shared" si="0"/>
        <v>7.8814036404578729E-3</v>
      </c>
      <c r="G11" s="101">
        <f t="shared" si="1"/>
        <v>12</v>
      </c>
      <c r="H11" s="102">
        <f t="shared" si="2"/>
        <v>0.4</v>
      </c>
      <c r="I11" s="125">
        <v>16</v>
      </c>
      <c r="J11" s="124">
        <v>1.4719411223551058E-2</v>
      </c>
      <c r="K11" s="103">
        <v>32</v>
      </c>
      <c r="L11" s="100">
        <v>1.7543859649122806E-2</v>
      </c>
      <c r="M11" s="101">
        <f t="shared" si="3"/>
        <v>16</v>
      </c>
      <c r="N11" s="104">
        <f t="shared" si="4"/>
        <v>1</v>
      </c>
      <c r="O11" s="126">
        <v>1</v>
      </c>
      <c r="P11" s="105">
        <v>0</v>
      </c>
      <c r="Q11" s="150">
        <f>[1]Громад_Виправ!C14+[1]Громад_Виправ!M14+[1]Звільн_з_випр_УДЗ_і_Розш!C15+[1]Позб_права!C14</f>
        <v>5329</v>
      </c>
      <c r="R11" s="151"/>
      <c r="S11" s="162"/>
      <c r="T11" s="153"/>
      <c r="U11" s="69"/>
      <c r="V11" s="69"/>
    </row>
    <row r="12" spans="1:25" s="50" customFormat="1" ht="21" customHeight="1">
      <c r="A12" s="74">
        <v>9</v>
      </c>
      <c r="B12" s="79" t="s">
        <v>66</v>
      </c>
      <c r="C12" s="123">
        <v>93</v>
      </c>
      <c r="D12" s="124">
        <v>8.5016911966358903E-3</v>
      </c>
      <c r="E12" s="99">
        <v>124</v>
      </c>
      <c r="F12" s="100">
        <f t="shared" si="0"/>
        <v>0.10097719869706841</v>
      </c>
      <c r="G12" s="101">
        <f t="shared" si="1"/>
        <v>31</v>
      </c>
      <c r="H12" s="102">
        <f t="shared" si="2"/>
        <v>0.33333333333333331</v>
      </c>
      <c r="I12" s="127">
        <v>63</v>
      </c>
      <c r="J12" s="124">
        <v>5.9467623182933738E-3</v>
      </c>
      <c r="K12" s="103">
        <v>108</v>
      </c>
      <c r="L12" s="100">
        <v>7.4961148185391721E-3</v>
      </c>
      <c r="M12" s="101">
        <f t="shared" si="3"/>
        <v>45</v>
      </c>
      <c r="N12" s="104">
        <f t="shared" si="4"/>
        <v>0.7142857142857143</v>
      </c>
      <c r="O12" s="126">
        <v>1</v>
      </c>
      <c r="P12" s="105">
        <v>3</v>
      </c>
      <c r="Q12" s="150">
        <f>[1]Громад_Виправ!C15+[1]Громад_Виправ!M15+[1]Звільн_з_випр_УДЗ_і_Розш!C16+[1]Позб_права!C15</f>
        <v>1228</v>
      </c>
      <c r="R12" s="151"/>
      <c r="S12" s="162"/>
      <c r="T12" s="153"/>
      <c r="U12" s="69"/>
      <c r="V12" s="69"/>
    </row>
    <row r="13" spans="1:25" s="50" customFormat="1" ht="21" customHeight="1">
      <c r="A13" s="74">
        <v>10</v>
      </c>
      <c r="B13" s="79" t="s">
        <v>7</v>
      </c>
      <c r="C13" s="123">
        <v>29</v>
      </c>
      <c r="D13" s="124">
        <v>9.0090090090090089E-3</v>
      </c>
      <c r="E13" s="99">
        <v>51</v>
      </c>
      <c r="F13" s="100">
        <f t="shared" si="0"/>
        <v>4.9227799227799232E-3</v>
      </c>
      <c r="G13" s="101">
        <f t="shared" si="1"/>
        <v>22</v>
      </c>
      <c r="H13" s="102">
        <f t="shared" si="2"/>
        <v>0.75862068965517238</v>
      </c>
      <c r="I13" s="125">
        <v>20</v>
      </c>
      <c r="J13" s="124">
        <v>6.4329366355741395E-3</v>
      </c>
      <c r="K13" s="103">
        <v>43</v>
      </c>
      <c r="L13" s="100">
        <v>6.5237651444547996E-3</v>
      </c>
      <c r="M13" s="101">
        <f t="shared" si="3"/>
        <v>23</v>
      </c>
      <c r="N13" s="104">
        <f t="shared" si="4"/>
        <v>1.1499999999999999</v>
      </c>
      <c r="O13" s="126">
        <v>1</v>
      </c>
      <c r="P13" s="105">
        <v>5</v>
      </c>
      <c r="Q13" s="150">
        <f>[1]Громад_Виправ!C16+[1]Громад_Виправ!M16+[1]Звільн_з_випр_УДЗ_і_Розш!C17+[1]Позб_права!C16</f>
        <v>10360</v>
      </c>
      <c r="R13" s="151"/>
      <c r="S13" s="162"/>
      <c r="T13" s="153"/>
      <c r="U13" s="69"/>
      <c r="V13" s="69"/>
    </row>
    <row r="14" spans="1:25" s="50" customFormat="1" ht="21" customHeight="1">
      <c r="A14" s="74">
        <v>11</v>
      </c>
      <c r="B14" s="79" t="s">
        <v>23</v>
      </c>
      <c r="C14" s="123">
        <v>62</v>
      </c>
      <c r="D14" s="124">
        <v>2.0868394479973074E-2</v>
      </c>
      <c r="E14" s="99">
        <v>79</v>
      </c>
      <c r="F14" s="100">
        <f t="shared" si="0"/>
        <v>2.6662166722915964E-2</v>
      </c>
      <c r="G14" s="101">
        <f t="shared" si="1"/>
        <v>17</v>
      </c>
      <c r="H14" s="102">
        <f t="shared" si="2"/>
        <v>0.27419354838709675</v>
      </c>
      <c r="I14" s="125">
        <v>45</v>
      </c>
      <c r="J14" s="124">
        <v>1.5873015873015872E-2</v>
      </c>
      <c r="K14" s="103">
        <v>55</v>
      </c>
      <c r="L14" s="100">
        <v>1.7165937394816561E-2</v>
      </c>
      <c r="M14" s="101">
        <f t="shared" si="3"/>
        <v>10</v>
      </c>
      <c r="N14" s="104">
        <f t="shared" si="4"/>
        <v>0.22222222222222221</v>
      </c>
      <c r="O14" s="126">
        <v>3</v>
      </c>
      <c r="P14" s="105">
        <v>3</v>
      </c>
      <c r="Q14" s="150">
        <f>[1]Громад_Виправ!C17+[1]Громад_Виправ!M17+[1]Звільн_з_випр_УДЗ_і_Розш!C18+[1]Позб_права!C17</f>
        <v>2963</v>
      </c>
      <c r="R14" s="151"/>
      <c r="S14" s="162"/>
      <c r="T14" s="154"/>
      <c r="U14" s="69"/>
      <c r="V14" s="69"/>
    </row>
    <row r="15" spans="1:25" s="50" customFormat="1" ht="21" customHeight="1">
      <c r="A15" s="74">
        <v>12</v>
      </c>
      <c r="B15" s="79" t="s">
        <v>8</v>
      </c>
      <c r="C15" s="123">
        <v>26</v>
      </c>
      <c r="D15" s="124">
        <v>6.5623422513881877E-3</v>
      </c>
      <c r="E15" s="99">
        <v>51</v>
      </c>
      <c r="F15" s="100">
        <f t="shared" si="0"/>
        <v>1.835192515293271E-2</v>
      </c>
      <c r="G15" s="101">
        <f t="shared" si="1"/>
        <v>25</v>
      </c>
      <c r="H15" s="102">
        <f t="shared" si="2"/>
        <v>0.96153846153846156</v>
      </c>
      <c r="I15" s="125">
        <v>19</v>
      </c>
      <c r="J15" s="124">
        <v>4.9647243271492029E-3</v>
      </c>
      <c r="K15" s="103">
        <v>40</v>
      </c>
      <c r="L15" s="100">
        <v>5.8051489146895511E-3</v>
      </c>
      <c r="M15" s="101">
        <f t="shared" si="3"/>
        <v>21</v>
      </c>
      <c r="N15" s="104">
        <f t="shared" si="4"/>
        <v>1.1052631578947369</v>
      </c>
      <c r="O15" s="126">
        <v>0</v>
      </c>
      <c r="P15" s="105">
        <v>1</v>
      </c>
      <c r="Q15" s="150">
        <f>[1]Громад_Виправ!C18+[1]Громад_Виправ!M18+[1]Звільн_з_випр_УДЗ_і_Розш!C19+[1]Позб_права!C18</f>
        <v>2779</v>
      </c>
      <c r="R15" s="151"/>
      <c r="S15" s="162"/>
      <c r="T15" s="153"/>
      <c r="U15" s="69"/>
      <c r="V15" s="69"/>
    </row>
    <row r="16" spans="1:25" s="50" customFormat="1" ht="21" customHeight="1">
      <c r="A16" s="74">
        <v>13</v>
      </c>
      <c r="B16" s="79" t="s">
        <v>9</v>
      </c>
      <c r="C16" s="123">
        <v>46</v>
      </c>
      <c r="D16" s="124">
        <v>1.3674197384066587E-2</v>
      </c>
      <c r="E16" s="99">
        <v>47</v>
      </c>
      <c r="F16" s="100">
        <f t="shared" si="0"/>
        <v>1.1965376782077392E-2</v>
      </c>
      <c r="G16" s="101">
        <f t="shared" si="1"/>
        <v>1</v>
      </c>
      <c r="H16" s="102">
        <f t="shared" si="2"/>
        <v>2.1739130434782608E-2</v>
      </c>
      <c r="I16" s="125">
        <v>36</v>
      </c>
      <c r="J16" s="124">
        <v>1.1107682813946312E-2</v>
      </c>
      <c r="K16" s="103">
        <v>41</v>
      </c>
      <c r="L16" s="100">
        <v>1.1890606420927468E-2</v>
      </c>
      <c r="M16" s="101">
        <f t="shared" si="3"/>
        <v>5</v>
      </c>
      <c r="N16" s="104">
        <f t="shared" si="4"/>
        <v>0.1388888888888889</v>
      </c>
      <c r="O16" s="126">
        <v>0</v>
      </c>
      <c r="P16" s="105">
        <v>3</v>
      </c>
      <c r="Q16" s="150">
        <f>[1]Громад_Виправ!C19+[1]Громад_Виправ!M19+[1]Звільн_з_випр_УДЗ_і_Розш!C20+[1]Позб_права!C19</f>
        <v>3928</v>
      </c>
      <c r="R16" s="151"/>
      <c r="S16" s="162"/>
      <c r="T16" s="153"/>
      <c r="U16" s="69"/>
      <c r="V16" s="69"/>
    </row>
    <row r="17" spans="1:22" s="50" customFormat="1" ht="21" customHeight="1">
      <c r="A17" s="74">
        <v>14</v>
      </c>
      <c r="B17" s="79" t="s">
        <v>24</v>
      </c>
      <c r="C17" s="123">
        <v>29</v>
      </c>
      <c r="D17" s="124">
        <v>5.3535167066642055E-3</v>
      </c>
      <c r="E17" s="99">
        <v>51</v>
      </c>
      <c r="F17" s="100">
        <f t="shared" si="0"/>
        <v>1.4731369150779897E-2</v>
      </c>
      <c r="G17" s="101">
        <f t="shared" si="1"/>
        <v>22</v>
      </c>
      <c r="H17" s="102">
        <f t="shared" si="2"/>
        <v>0.75862068965517238</v>
      </c>
      <c r="I17" s="125">
        <v>20</v>
      </c>
      <c r="J17" s="124">
        <v>3.7921880925293893E-3</v>
      </c>
      <c r="K17" s="103">
        <v>42</v>
      </c>
      <c r="L17" s="100">
        <v>4.061288536090087E-3</v>
      </c>
      <c r="M17" s="101">
        <f t="shared" si="3"/>
        <v>22</v>
      </c>
      <c r="N17" s="104">
        <f t="shared" si="4"/>
        <v>1.1000000000000001</v>
      </c>
      <c r="O17" s="126">
        <v>1</v>
      </c>
      <c r="P17" s="105">
        <v>1</v>
      </c>
      <c r="Q17" s="150">
        <f>[1]Громад_Виправ!C20+[1]Громад_Виправ!M20+[1]Звільн_з_випр_УДЗ_і_Розш!C21+[1]Позб_права!C20</f>
        <v>3462</v>
      </c>
      <c r="R17" s="151"/>
      <c r="S17" s="162"/>
      <c r="T17" s="153"/>
      <c r="U17" s="69"/>
      <c r="V17" s="69"/>
    </row>
    <row r="18" spans="1:22" s="50" customFormat="1" ht="21" customHeight="1">
      <c r="A18" s="74">
        <v>15</v>
      </c>
      <c r="B18" s="79" t="s">
        <v>10</v>
      </c>
      <c r="C18" s="123">
        <v>106</v>
      </c>
      <c r="D18" s="124">
        <v>2.5815879201169022E-2</v>
      </c>
      <c r="E18" s="99">
        <v>120</v>
      </c>
      <c r="F18" s="100">
        <f t="shared" si="0"/>
        <v>2.3037051257439049E-2</v>
      </c>
      <c r="G18" s="101">
        <f t="shared" si="1"/>
        <v>14</v>
      </c>
      <c r="H18" s="102">
        <f t="shared" si="2"/>
        <v>0.13207547169811321</v>
      </c>
      <c r="I18" s="125">
        <v>79</v>
      </c>
      <c r="J18" s="124">
        <v>2.0178799489144316E-2</v>
      </c>
      <c r="K18" s="103">
        <v>89</v>
      </c>
      <c r="L18" s="100">
        <v>2.2162688748173405E-2</v>
      </c>
      <c r="M18" s="101">
        <f t="shared" si="3"/>
        <v>10</v>
      </c>
      <c r="N18" s="104">
        <f t="shared" si="4"/>
        <v>0.12658227848101267</v>
      </c>
      <c r="O18" s="126">
        <v>3</v>
      </c>
      <c r="P18" s="105">
        <v>2</v>
      </c>
      <c r="Q18" s="150">
        <f>[1]Громад_Виправ!C21+[1]Громад_Виправ!M21+[1]Звільн_з_випр_УДЗ_і_Розш!C22+[1]Позб_права!C21</f>
        <v>5209</v>
      </c>
      <c r="R18" s="151"/>
      <c r="S18" s="162"/>
      <c r="T18" s="153"/>
      <c r="U18" s="69"/>
      <c r="V18" s="69"/>
    </row>
    <row r="19" spans="1:22" s="50" customFormat="1" ht="21" customHeight="1">
      <c r="A19" s="74">
        <v>16</v>
      </c>
      <c r="B19" s="79" t="s">
        <v>11</v>
      </c>
      <c r="C19" s="123">
        <v>28</v>
      </c>
      <c r="D19" s="124">
        <v>1.3047530288909599E-2</v>
      </c>
      <c r="E19" s="99">
        <v>19</v>
      </c>
      <c r="F19" s="100">
        <f t="shared" si="0"/>
        <v>4.8247841543930933E-3</v>
      </c>
      <c r="G19" s="101">
        <f t="shared" si="1"/>
        <v>-9</v>
      </c>
      <c r="H19" s="102">
        <f t="shared" si="2"/>
        <v>-0.32142857142857145</v>
      </c>
      <c r="I19" s="125">
        <v>16</v>
      </c>
      <c r="J19" s="124">
        <v>7.7108433734939755E-3</v>
      </c>
      <c r="K19" s="103">
        <v>16</v>
      </c>
      <c r="L19" s="100">
        <v>8.3876980428704562E-3</v>
      </c>
      <c r="M19" s="101">
        <f t="shared" si="3"/>
        <v>0</v>
      </c>
      <c r="N19" s="104">
        <f t="shared" si="4"/>
        <v>0</v>
      </c>
      <c r="O19" s="126">
        <v>2</v>
      </c>
      <c r="P19" s="105">
        <v>1</v>
      </c>
      <c r="Q19" s="150">
        <f>[1]Громад_Виправ!C22+[1]Громад_Виправ!M22+[1]Звільн_з_випр_УДЗ_і_Розш!C23+[1]Позб_права!C22</f>
        <v>3938</v>
      </c>
      <c r="R19" s="151"/>
      <c r="S19" s="162"/>
      <c r="T19" s="153"/>
      <c r="U19" s="69"/>
      <c r="V19" s="69"/>
    </row>
    <row r="20" spans="1:22" s="50" customFormat="1" ht="21" customHeight="1">
      <c r="A20" s="74">
        <v>17</v>
      </c>
      <c r="B20" s="79" t="s">
        <v>12</v>
      </c>
      <c r="C20" s="123">
        <v>65</v>
      </c>
      <c r="D20" s="124">
        <v>3.137065637065637E-2</v>
      </c>
      <c r="E20" s="99">
        <v>60</v>
      </c>
      <c r="F20" s="100">
        <f t="shared" si="0"/>
        <v>2.7235587834770768E-2</v>
      </c>
      <c r="G20" s="101">
        <f t="shared" si="1"/>
        <v>-5</v>
      </c>
      <c r="H20" s="102">
        <f t="shared" si="2"/>
        <v>-7.6923076923076927E-2</v>
      </c>
      <c r="I20" s="125">
        <v>33</v>
      </c>
      <c r="J20" s="124">
        <v>1.6658253407370014E-2</v>
      </c>
      <c r="K20" s="103">
        <v>34</v>
      </c>
      <c r="L20" s="100">
        <v>1.7857142857142856E-2</v>
      </c>
      <c r="M20" s="101">
        <f t="shared" si="3"/>
        <v>1</v>
      </c>
      <c r="N20" s="104">
        <f t="shared" si="4"/>
        <v>3.0303030303030304E-2</v>
      </c>
      <c r="O20" s="126">
        <v>1</v>
      </c>
      <c r="P20" s="105">
        <v>0</v>
      </c>
      <c r="Q20" s="150">
        <f>[1]Громад_Виправ!C23+[1]Громад_Виправ!M23+[1]Звільн_з_випр_УДЗ_і_Розш!C24+[1]Позб_права!C23</f>
        <v>2203</v>
      </c>
      <c r="R20" s="151"/>
      <c r="S20" s="162"/>
      <c r="T20" s="149"/>
      <c r="U20" s="69"/>
      <c r="V20" s="69"/>
    </row>
    <row r="21" spans="1:22" s="50" customFormat="1" ht="21" customHeight="1">
      <c r="A21" s="74">
        <v>18</v>
      </c>
      <c r="B21" s="79" t="s">
        <v>13</v>
      </c>
      <c r="C21" s="123">
        <v>21</v>
      </c>
      <c r="D21" s="124">
        <v>1.7766497461928935E-2</v>
      </c>
      <c r="E21" s="99">
        <v>16</v>
      </c>
      <c r="F21" s="100" t="e">
        <f t="shared" si="0"/>
        <v>#DIV/0!</v>
      </c>
      <c r="G21" s="101">
        <f t="shared" si="1"/>
        <v>-5</v>
      </c>
      <c r="H21" s="102">
        <f t="shared" si="2"/>
        <v>-0.23809523809523808</v>
      </c>
      <c r="I21" s="125">
        <v>13</v>
      </c>
      <c r="J21" s="124">
        <v>1.1353711790393014E-2</v>
      </c>
      <c r="K21" s="103">
        <v>11</v>
      </c>
      <c r="L21" s="100">
        <v>1.1844331641285956E-2</v>
      </c>
      <c r="M21" s="101">
        <f t="shared" si="3"/>
        <v>-2</v>
      </c>
      <c r="N21" s="104">
        <f t="shared" si="4"/>
        <v>-0.15384615384615385</v>
      </c>
      <c r="O21" s="126">
        <v>0</v>
      </c>
      <c r="P21" s="105">
        <v>1</v>
      </c>
      <c r="Q21" s="150">
        <f>[1]Громад_Виправ!C24+[1]Громад_Виправ!M24+[1]Звільн_з_випр_УДЗ_і_Розш!C25+[1]Позб_права!C24</f>
        <v>0</v>
      </c>
      <c r="R21" s="151"/>
      <c r="S21" s="162"/>
      <c r="T21" s="149"/>
      <c r="U21" s="69"/>
      <c r="V21" s="69"/>
    </row>
    <row r="22" spans="1:22" s="50" customFormat="1" ht="21" customHeight="1">
      <c r="A22" s="74">
        <v>19</v>
      </c>
      <c r="B22" s="79" t="s">
        <v>14</v>
      </c>
      <c r="C22" s="123">
        <v>135</v>
      </c>
      <c r="D22" s="124">
        <v>1.8004801280341425E-2</v>
      </c>
      <c r="E22" s="99">
        <v>150</v>
      </c>
      <c r="F22" s="100">
        <f t="shared" si="0"/>
        <v>7.8864353312302835E-2</v>
      </c>
      <c r="G22" s="101">
        <f t="shared" si="1"/>
        <v>15</v>
      </c>
      <c r="H22" s="102">
        <f t="shared" si="2"/>
        <v>0.1111111111111111</v>
      </c>
      <c r="I22" s="125">
        <v>97</v>
      </c>
      <c r="J22" s="124">
        <v>1.3496591067204675E-2</v>
      </c>
      <c r="K22" s="103">
        <v>130</v>
      </c>
      <c r="L22" s="100">
        <v>1.5070685516137636E-2</v>
      </c>
      <c r="M22" s="101">
        <f t="shared" si="3"/>
        <v>33</v>
      </c>
      <c r="N22" s="104">
        <f t="shared" si="4"/>
        <v>0.34020618556701032</v>
      </c>
      <c r="O22" s="126">
        <v>7</v>
      </c>
      <c r="P22" s="105">
        <v>9</v>
      </c>
      <c r="Q22" s="150">
        <f>[1]Громад_Виправ!C25+[1]Громад_Виправ!M25+[1]Звільн_з_випр_УДЗ_і_Розш!C26+[1]Позб_права!C25</f>
        <v>1902</v>
      </c>
      <c r="R22" s="151"/>
      <c r="S22" s="162"/>
      <c r="T22" s="149"/>
      <c r="U22" s="69"/>
      <c r="V22" s="69"/>
    </row>
    <row r="23" spans="1:22" s="50" customFormat="1" ht="21" customHeight="1">
      <c r="A23" s="74">
        <v>20</v>
      </c>
      <c r="B23" s="79" t="s">
        <v>15</v>
      </c>
      <c r="C23" s="123">
        <v>60</v>
      </c>
      <c r="D23" s="124">
        <v>2.4086712163789641E-2</v>
      </c>
      <c r="E23" s="99">
        <v>44</v>
      </c>
      <c r="F23" s="100">
        <f t="shared" si="0"/>
        <v>3.7068239258635213E-2</v>
      </c>
      <c r="G23" s="101">
        <f t="shared" si="1"/>
        <v>-16</v>
      </c>
      <c r="H23" s="102">
        <f t="shared" si="2"/>
        <v>-0.26666666666666666</v>
      </c>
      <c r="I23" s="125">
        <v>43</v>
      </c>
      <c r="J23" s="124">
        <v>1.8021793797150042E-2</v>
      </c>
      <c r="K23" s="103">
        <v>37</v>
      </c>
      <c r="L23" s="100">
        <v>2.0875150541951024E-2</v>
      </c>
      <c r="M23" s="101">
        <f t="shared" si="3"/>
        <v>-6</v>
      </c>
      <c r="N23" s="104">
        <f t="shared" si="4"/>
        <v>-0.13953488372093023</v>
      </c>
      <c r="O23" s="126">
        <v>0</v>
      </c>
      <c r="P23" s="105">
        <v>0</v>
      </c>
      <c r="Q23" s="150">
        <f>[1]Громад_Виправ!C26+[1]Громад_Виправ!M26+[1]Звільн_з_випр_УДЗ_і_Розш!C27+[1]Позб_права!C26</f>
        <v>1187</v>
      </c>
      <c r="R23" s="151"/>
      <c r="S23" s="162"/>
      <c r="T23" s="149"/>
      <c r="U23" s="69"/>
      <c r="V23" s="69"/>
    </row>
    <row r="24" spans="1:22" s="50" customFormat="1" ht="21" customHeight="1">
      <c r="A24" s="74">
        <v>21</v>
      </c>
      <c r="B24" s="79" t="s">
        <v>16</v>
      </c>
      <c r="C24" s="123">
        <v>24</v>
      </c>
      <c r="D24" s="124">
        <v>1.0109519797809604E-2</v>
      </c>
      <c r="E24" s="99">
        <v>33</v>
      </c>
      <c r="F24" s="100">
        <f t="shared" si="0"/>
        <v>4.4788273615635182E-3</v>
      </c>
      <c r="G24" s="101">
        <f t="shared" si="1"/>
        <v>9</v>
      </c>
      <c r="H24" s="102">
        <f t="shared" si="2"/>
        <v>0.375</v>
      </c>
      <c r="I24" s="125">
        <v>18</v>
      </c>
      <c r="J24" s="124">
        <v>7.9155672823219003E-3</v>
      </c>
      <c r="K24" s="103">
        <v>27</v>
      </c>
      <c r="L24" s="100">
        <v>8.845829823083403E-3</v>
      </c>
      <c r="M24" s="101">
        <f t="shared" si="3"/>
        <v>9</v>
      </c>
      <c r="N24" s="104">
        <f t="shared" si="4"/>
        <v>0.5</v>
      </c>
      <c r="O24" s="126">
        <v>2</v>
      </c>
      <c r="P24" s="105">
        <v>2</v>
      </c>
      <c r="Q24" s="150">
        <f>[1]Громад_Виправ!C27+[1]Громад_Виправ!M27+[1]Звільн_з_випр_УДЗ_і_Розш!C28+[1]Позб_права!C27</f>
        <v>7368</v>
      </c>
      <c r="R24" s="151"/>
      <c r="S24" s="162"/>
      <c r="T24" s="149"/>
      <c r="U24" s="69"/>
      <c r="V24" s="69"/>
    </row>
    <row r="25" spans="1:22" s="50" customFormat="1" ht="21" customHeight="1">
      <c r="A25" s="74">
        <v>22</v>
      </c>
      <c r="B25" s="79" t="s">
        <v>17</v>
      </c>
      <c r="C25" s="123">
        <v>51</v>
      </c>
      <c r="D25" s="124">
        <v>2.1267723102585488E-2</v>
      </c>
      <c r="E25" s="99">
        <v>48</v>
      </c>
      <c r="F25" s="100">
        <f t="shared" si="0"/>
        <v>1.9761218608480857E-2</v>
      </c>
      <c r="G25" s="101">
        <f t="shared" si="1"/>
        <v>-3</v>
      </c>
      <c r="H25" s="102">
        <f t="shared" si="2"/>
        <v>-5.8823529411764705E-2</v>
      </c>
      <c r="I25" s="125">
        <v>36</v>
      </c>
      <c r="J25" s="124">
        <v>1.549053356282272E-2</v>
      </c>
      <c r="K25" s="103">
        <v>30</v>
      </c>
      <c r="L25" s="100">
        <v>1.6263552960800669E-2</v>
      </c>
      <c r="M25" s="101">
        <f t="shared" si="3"/>
        <v>-6</v>
      </c>
      <c r="N25" s="104">
        <f t="shared" si="4"/>
        <v>-0.16666666666666666</v>
      </c>
      <c r="O25" s="126">
        <v>0</v>
      </c>
      <c r="P25" s="105">
        <v>0</v>
      </c>
      <c r="Q25" s="150">
        <f>[1]Громад_Виправ!C28+[1]Громад_Виправ!M28+[1]Звільн_з_випр_УДЗ_і_Розш!C29+[1]Позб_права!C28</f>
        <v>2429</v>
      </c>
      <c r="R25" s="151"/>
      <c r="S25" s="162"/>
      <c r="T25" s="149"/>
      <c r="U25" s="69"/>
      <c r="V25" s="69"/>
    </row>
    <row r="26" spans="1:22" s="50" customFormat="1" ht="21" customHeight="1">
      <c r="A26" s="74">
        <v>23</v>
      </c>
      <c r="B26" s="79" t="s">
        <v>19</v>
      </c>
      <c r="C26" s="144">
        <v>7</v>
      </c>
      <c r="D26" s="145">
        <v>5.2238805970149255E-3</v>
      </c>
      <c r="E26" s="99">
        <v>4</v>
      </c>
      <c r="F26" s="100">
        <f t="shared" si="0"/>
        <v>1.7115960633290544E-3</v>
      </c>
      <c r="G26" s="101">
        <f t="shared" si="1"/>
        <v>-3</v>
      </c>
      <c r="H26" s="102">
        <f t="shared" si="2"/>
        <v>-0.42857142857142855</v>
      </c>
      <c r="I26" s="146">
        <v>6</v>
      </c>
      <c r="J26" s="147">
        <v>4.6911649726348714E-3</v>
      </c>
      <c r="K26" s="103">
        <v>4</v>
      </c>
      <c r="L26" s="100">
        <v>5.2238805970149255E-3</v>
      </c>
      <c r="M26" s="101">
        <f t="shared" si="3"/>
        <v>-2</v>
      </c>
      <c r="N26" s="104">
        <f t="shared" si="4"/>
        <v>-0.33333333333333331</v>
      </c>
      <c r="O26" s="126">
        <v>0</v>
      </c>
      <c r="P26" s="105">
        <v>0</v>
      </c>
      <c r="Q26" s="150">
        <f>[1]Громад_Виправ!C29+[1]Громад_Виправ!M29+[1]Звільн_з_випр_УДЗ_і_Розш!C30+[1]Позб_права!C29</f>
        <v>2337</v>
      </c>
      <c r="R26" s="151"/>
      <c r="S26" s="162"/>
      <c r="T26" s="149"/>
      <c r="U26" s="69"/>
      <c r="V26" s="69"/>
    </row>
    <row r="27" spans="1:22" s="50" customFormat="1" ht="21" customHeight="1" thickBot="1">
      <c r="A27" s="89">
        <v>24</v>
      </c>
      <c r="B27" s="79" t="s">
        <v>18</v>
      </c>
      <c r="C27" s="144">
        <v>30</v>
      </c>
      <c r="D27" s="145">
        <v>1.4534883720930232E-2</v>
      </c>
      <c r="E27" s="106">
        <v>29</v>
      </c>
      <c r="F27" s="107">
        <f t="shared" si="0"/>
        <v>1.2697022767075307E-2</v>
      </c>
      <c r="G27" s="108">
        <f t="shared" si="1"/>
        <v>-1</v>
      </c>
      <c r="H27" s="109">
        <f t="shared" si="2"/>
        <v>-3.3333333333333333E-2</v>
      </c>
      <c r="I27" s="148">
        <v>20</v>
      </c>
      <c r="J27" s="145">
        <v>1.0045203415369162E-2</v>
      </c>
      <c r="K27" s="110">
        <v>25</v>
      </c>
      <c r="L27" s="107">
        <v>1.2112403100775194E-2</v>
      </c>
      <c r="M27" s="108">
        <f t="shared" si="3"/>
        <v>5</v>
      </c>
      <c r="N27" s="111">
        <f t="shared" si="4"/>
        <v>0.25</v>
      </c>
      <c r="O27" s="128">
        <v>0</v>
      </c>
      <c r="P27" s="112">
        <v>1</v>
      </c>
      <c r="Q27" s="150">
        <f>[1]Громад_Виправ!C30+[1]Громад_Виправ!M30+[1]Звільн_з_випр_УДЗ_і_Розш!C31+[1]Позб_права!C30</f>
        <v>2284</v>
      </c>
      <c r="R27" s="151"/>
      <c r="S27" s="162"/>
      <c r="T27" s="149"/>
      <c r="U27" s="69"/>
      <c r="V27" s="69"/>
    </row>
    <row r="28" spans="1:22" ht="21" customHeight="1" thickBot="1">
      <c r="A28" s="283" t="s">
        <v>40</v>
      </c>
      <c r="B28" s="284"/>
      <c r="C28" s="129">
        <v>1448</v>
      </c>
      <c r="D28" s="130">
        <v>1.6021420905298796E-2</v>
      </c>
      <c r="E28" s="113">
        <f>SUM(E4:E27)</f>
        <v>1560</v>
      </c>
      <c r="F28" s="114">
        <f t="shared" si="0"/>
        <v>1.8153255367428872E-2</v>
      </c>
      <c r="G28" s="115">
        <f t="shared" si="1"/>
        <v>112</v>
      </c>
      <c r="H28" s="116">
        <f>G28/C28</f>
        <v>7.7348066298342538E-2</v>
      </c>
      <c r="I28" s="129">
        <v>1035</v>
      </c>
      <c r="J28" s="130">
        <v>1.1876212004727535E-2</v>
      </c>
      <c r="K28" s="117">
        <v>1253</v>
      </c>
      <c r="L28" s="114">
        <v>1.3233162570951217E-2</v>
      </c>
      <c r="M28" s="115">
        <f t="shared" si="3"/>
        <v>218</v>
      </c>
      <c r="N28" s="118">
        <f>M28/I28</f>
        <v>0.21062801932367151</v>
      </c>
      <c r="O28" s="131">
        <v>41</v>
      </c>
      <c r="P28" s="119">
        <f>SUM(P4:P27)</f>
        <v>61</v>
      </c>
      <c r="Q28" s="150">
        <f>SUM(Q4:Q27)</f>
        <v>85935</v>
      </c>
      <c r="R28" s="152"/>
      <c r="S28" s="163"/>
      <c r="T28" s="149"/>
      <c r="U28" s="70"/>
      <c r="V28" s="70"/>
    </row>
    <row r="29" spans="1:22" ht="21.75" customHeight="1">
      <c r="D29" s="66"/>
      <c r="E29" s="120"/>
      <c r="F29" s="120"/>
      <c r="G29" s="120"/>
      <c r="H29" s="120"/>
      <c r="I29" s="121"/>
      <c r="J29" s="122"/>
      <c r="K29" s="122"/>
      <c r="L29" s="2"/>
      <c r="M29" s="2"/>
      <c r="N29" s="2"/>
      <c r="O29" s="2"/>
      <c r="R29" s="58"/>
      <c r="S29" s="7"/>
    </row>
    <row r="30" spans="1:22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1" t="s">
        <v>60</v>
      </c>
      <c r="R30" s="58"/>
      <c r="S30" s="7"/>
    </row>
    <row r="31" spans="1:22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1" t="s">
        <v>60</v>
      </c>
    </row>
    <row r="32" spans="1:22" ht="18.75">
      <c r="A32" s="47"/>
      <c r="B32" s="47"/>
      <c r="C32" s="48"/>
      <c r="D32" s="49"/>
      <c r="E32" s="49"/>
      <c r="F32" s="49"/>
      <c r="G32" s="49"/>
      <c r="H32" s="49"/>
      <c r="I32" s="7"/>
      <c r="J32" s="7"/>
      <c r="K32" s="7"/>
      <c r="L32" s="7"/>
      <c r="M32" s="7"/>
      <c r="N32" s="7"/>
      <c r="O32" s="7"/>
    </row>
    <row r="33" spans="1:15" ht="18.75">
      <c r="A33" s="47"/>
      <c r="B33" s="47"/>
      <c r="C33" s="4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2020-10-07T10:54:33Z</cp:lastPrinted>
  <dcterms:created xsi:type="dcterms:W3CDTF">2001-12-24T16:23:20Z</dcterms:created>
  <dcterms:modified xsi:type="dcterms:W3CDTF">2020-10-12T06:06:08Z</dcterms:modified>
</cp:coreProperties>
</file>