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01.01.2026\"/>
    </mc:Choice>
  </mc:AlternateContent>
  <bookViews>
    <workbookView xWindow="0" yWindow="0" windowWidth="13380" windowHeight="11055" tabRatio="767" activeTab="3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62913"/>
</workbook>
</file>

<file path=xl/calcChain.xml><?xml version="1.0" encoding="utf-8"?>
<calcChain xmlns="http://schemas.openxmlformats.org/spreadsheetml/2006/main">
  <c r="F22" i="4" l="1"/>
  <c r="F20" i="4"/>
  <c r="F18" i="4"/>
  <c r="F16" i="4"/>
  <c r="F14" i="4"/>
  <c r="F12" i="4"/>
  <c r="F10" i="4"/>
  <c r="F8" i="4"/>
  <c r="F9" i="4"/>
  <c r="F11" i="4"/>
  <c r="F13" i="4"/>
  <c r="F15" i="4"/>
  <c r="F17" i="4"/>
  <c r="F19" i="4"/>
  <c r="F21" i="4"/>
  <c r="F23" i="4"/>
  <c r="Q27" i="36" l="1"/>
  <c r="Q26" i="36"/>
  <c r="Q25" i="36"/>
  <c r="Q24" i="36"/>
  <c r="Q23" i="36"/>
  <c r="Q22" i="36"/>
  <c r="Q21" i="36"/>
  <c r="Q20" i="36"/>
  <c r="Q19" i="36"/>
  <c r="Q18" i="36"/>
  <c r="Q17" i="36"/>
  <c r="Q16" i="36"/>
  <c r="Q15" i="36"/>
  <c r="Q14" i="36"/>
  <c r="Q13" i="36"/>
  <c r="Q12" i="36"/>
  <c r="Q11" i="36"/>
  <c r="Q10" i="36"/>
  <c r="Q9" i="36"/>
  <c r="Q8" i="36"/>
  <c r="Q7" i="36"/>
  <c r="Q6" i="36"/>
  <c r="Q5" i="36"/>
  <c r="Q4" i="36"/>
  <c r="Q28" i="36" s="1"/>
  <c r="F32" i="4" l="1"/>
  <c r="F31" i="4" l="1"/>
  <c r="F30" i="4"/>
  <c r="F29" i="4"/>
  <c r="F28" i="4"/>
  <c r="F27" i="4"/>
  <c r="F26" i="4"/>
  <c r="F25" i="4"/>
  <c r="F24" i="4"/>
</calcChain>
</file>

<file path=xl/sharedStrings.xml><?xml version="1.0" encoding="utf-8"?>
<sst xmlns="http://schemas.openxmlformats.org/spreadsheetml/2006/main" count="200" uniqueCount="86">
  <si>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</si>
  <si>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</si>
  <si>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</si>
  <si>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</si>
  <si>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</si>
  <si>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</si>
  <si>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</si>
  <si>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</si>
  <si>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</si>
  <si>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</si>
  <si>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</si>
  <si>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</si>
  <si>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</si>
  <si>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</si>
  <si>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</si>
  <si>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</si>
  <si>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</si>
  <si>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</si>
  <si>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</si>
  <si>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</si>
  <si>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</si>
  <si>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</si>
  <si>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</si>
  <si>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</si>
  <si>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</si>
  <si>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</si>
  <si>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</si>
  <si>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</si>
  <si>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</si>
  <si>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</si>
  <si>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</si>
  <si>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</si>
  <si>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</si>
  <si>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</si>
  <si>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</si>
  <si>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</si>
  <si>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</si>
  <si>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</si>
  <si>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</si>
  <si>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</si>
  <si>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</si>
  <si>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</si>
  <si>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</si>
  <si>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</si>
  <si>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</si>
  <si>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</si>
  <si>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</si>
  <si>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</si>
  <si>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</si>
  <si>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</si>
  <si>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</si>
  <si>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</si>
  <si>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</si>
  <si>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</si>
  <si>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</si>
  <si>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</si>
  <si>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</si>
  <si>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</si>
  <si>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</si>
  <si>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</si>
  <si>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</si>
  <si>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</si>
  <si>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</si>
  <si>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</si>
  <si>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</si>
  <si>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</si>
  <si>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</si>
  <si>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</si>
  <si>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</si>
  <si>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</si>
  <si>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</si>
  <si>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</si>
  <si>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</si>
  <si>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</si>
  <si>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</si>
  <si>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</si>
  <si>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</si>
  <si>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</si>
  <si>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</si>
  <si>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</si>
  <si>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</si>
  <si>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</si>
  <si>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</si>
  <si>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</si>
  <si>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01.01.2026)</t>
  </si>
  <si>
    <t xml:space="preserve">станом на  1 січня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</si>
</sst>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indexed="9"/>
      <name val="Arial Cyr"/>
      <charset val="204"/>
    </font>
    <font>
      <sz val="10"/>
      <color theme="0" tint="-0.3499862666707357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0" fontId="38" fillId="0" borderId="21" xfId="0" applyFont="1" applyBorder="1" applyAlignment="1">
      <alignment vertic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0" fontId="14" fillId="0" borderId="11" xfId="0" applyNumberFormat="1" applyFont="1" applyFill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10" fontId="14" fillId="0" borderId="21" xfId="0" applyNumberFormat="1" applyFont="1" applyFill="1" applyBorder="1" applyAlignment="1">
      <alignment horizontal="center" vertical="center" shrinkToFit="1"/>
    </xf>
    <xf numFmtId="10" fontId="14" fillId="0" borderId="13" xfId="0" applyNumberFormat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10" fontId="54" fillId="0" borderId="44" xfId="0" applyNumberFormat="1" applyFont="1" applyFill="1" applyBorder="1" applyAlignment="1">
      <alignment horizontal="center" vertical="center" shrinkToFit="1"/>
    </xf>
    <xf numFmtId="0" fontId="54" fillId="0" borderId="47" xfId="0" applyFont="1" applyFill="1" applyBorder="1" applyAlignment="1">
      <alignment horizontal="center" vertical="center" shrinkToFit="1"/>
    </xf>
    <xf numFmtId="10" fontId="54" fillId="0" borderId="43" xfId="0" applyNumberFormat="1" applyFont="1" applyFill="1" applyBorder="1" applyAlignment="1">
      <alignment horizontal="center" vertical="center" shrinkToFit="1"/>
    </xf>
    <xf numFmtId="10" fontId="15" fillId="0" borderId="47" xfId="0" applyNumberFormat="1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5" fillId="0" borderId="43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shrinkToFit="1"/>
    </xf>
    <xf numFmtId="165" fontId="38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38" fillId="5" borderId="1" xfId="0" applyFont="1" applyFill="1" applyBorder="1" applyAlignment="1">
      <alignment horizontal="center" vertical="center" shrinkToFit="1"/>
    </xf>
    <xf numFmtId="165" fontId="38" fillId="5" borderId="11" xfId="3" applyNumberFormat="1" applyFont="1" applyFill="1" applyBorder="1" applyAlignment="1">
      <alignment horizontal="center" vertical="center" shrinkToFit="1"/>
    </xf>
    <xf numFmtId="0" fontId="38" fillId="5" borderId="12" xfId="0" applyFont="1" applyFill="1" applyBorder="1" applyAlignment="1">
      <alignment horizontal="center" vertical="center" shrinkToFit="1"/>
    </xf>
    <xf numFmtId="165" fontId="38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38" fillId="5" borderId="13" xfId="0" applyFont="1" applyFill="1" applyBorder="1" applyAlignment="1">
      <alignment horizontal="center" vertical="center" shrinkToFit="1"/>
    </xf>
    <xf numFmtId="165" fontId="38" fillId="5" borderId="21" xfId="3" applyNumberFormat="1" applyFont="1" applyFill="1" applyBorder="1" applyAlignment="1">
      <alignment horizontal="center" vertical="center" shrinkToFit="1"/>
    </xf>
    <xf numFmtId="0" fontId="63" fillId="5" borderId="48" xfId="0" applyFont="1" applyFill="1" applyBorder="1" applyAlignment="1">
      <alignment horizontal="center" vertical="center" shrinkToFit="1"/>
    </xf>
    <xf numFmtId="165" fontId="63" fillId="5" borderId="48" xfId="0" applyNumberFormat="1" applyFont="1" applyFill="1" applyBorder="1" applyAlignment="1" applyProtection="1">
      <alignment horizontal="center" vertical="center" shrinkToFit="1"/>
      <protection locked="0"/>
    </xf>
    <xf numFmtId="165" fontId="63" fillId="5" borderId="48" xfId="0" applyNumberFormat="1" applyFont="1" applyFill="1" applyBorder="1" applyAlignment="1">
      <alignment horizontal="center" vertical="center" shrinkToFit="1"/>
    </xf>
    <xf numFmtId="0" fontId="0" fillId="5" borderId="0" xfId="0" applyFill="1"/>
    <xf numFmtId="0" fontId="0" fillId="5" borderId="0" xfId="0" applyFill="1" applyAlignment="1">
      <alignment horizontal="center"/>
    </xf>
    <xf numFmtId="0" fontId="5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13" xfId="0" applyFont="1" applyFill="1" applyBorder="1" applyAlignment="1">
      <alignment horizontal="center" vertical="center" shrinkToFit="1"/>
    </xf>
    <xf numFmtId="0" fontId="54" fillId="5" borderId="47" xfId="0" applyFont="1" applyFill="1" applyBorder="1" applyAlignment="1">
      <alignment horizontal="center" vertical="center" shrinkToFit="1"/>
    </xf>
    <xf numFmtId="0" fontId="4" fillId="5" borderId="0" xfId="0" applyFont="1" applyFill="1"/>
    <xf numFmtId="0" fontId="14" fillId="5" borderId="10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10" fontId="15" fillId="5" borderId="0" xfId="0" applyNumberFormat="1" applyFont="1" applyFill="1" applyAlignment="1">
      <alignment horizontal="center" vertical="center" shrinkToFit="1"/>
    </xf>
    <xf numFmtId="10" fontId="49" fillId="5" borderId="0" xfId="0" applyNumberFormat="1" applyFont="1" applyFill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5" borderId="33" xfId="0" applyFont="1" applyFill="1" applyBorder="1" applyAlignment="1">
      <alignment horizontal="center" vertical="center" wrapText="1"/>
    </xf>
    <xf numFmtId="0" fontId="42" fillId="5" borderId="34" xfId="0" applyFont="1" applyFill="1" applyBorder="1" applyAlignment="1">
      <alignment horizontal="center" vertical="center" wrapText="1"/>
    </xf>
    <xf numFmtId="0" fontId="42" fillId="5" borderId="18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165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32" fillId="2" borderId="0" xfId="0" applyFont="1" applyFill="1"/>
    <xf numFmtId="0" fontId="0" fillId="2" borderId="0" xfId="0" applyFill="1"/>
    <xf numFmtId="0" fontId="7" fillId="2" borderId="14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>
      <alignment horizontal="center" vertical="center" shrinkToFit="1"/>
    </xf>
  </cellXfs>
  <cellStyles count="4">
    <cellStyle name="Відсотковий" xfId="3" builtinId="5"/>
    <cellStyle name="Грошовий" xfId="1" builtinId="4"/>
    <cellStyle name="Звичайни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.gula/Desktop/01.11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207</v>
          </cell>
          <cell r="M7">
            <v>39</v>
          </cell>
        </row>
        <row r="8">
          <cell r="C8">
            <v>167</v>
          </cell>
          <cell r="M8">
            <v>32</v>
          </cell>
        </row>
        <row r="9">
          <cell r="C9">
            <v>719</v>
          </cell>
          <cell r="M9">
            <v>38</v>
          </cell>
        </row>
        <row r="10">
          <cell r="C10">
            <v>189</v>
          </cell>
          <cell r="M10">
            <v>29</v>
          </cell>
        </row>
        <row r="11">
          <cell r="C11">
            <v>366</v>
          </cell>
          <cell r="M11">
            <v>15</v>
          </cell>
        </row>
        <row r="12">
          <cell r="C12">
            <v>262</v>
          </cell>
          <cell r="M12">
            <v>18</v>
          </cell>
        </row>
        <row r="13">
          <cell r="C13">
            <v>159</v>
          </cell>
          <cell r="M13">
            <v>8</v>
          </cell>
        </row>
        <row r="14">
          <cell r="C14">
            <v>226</v>
          </cell>
          <cell r="M14">
            <v>29</v>
          </cell>
        </row>
        <row r="15">
          <cell r="C15">
            <v>878</v>
          </cell>
          <cell r="M15">
            <v>65</v>
          </cell>
        </row>
        <row r="16">
          <cell r="C16">
            <v>119</v>
          </cell>
          <cell r="M16">
            <v>2</v>
          </cell>
        </row>
        <row r="17">
          <cell r="C17">
            <v>26</v>
          </cell>
          <cell r="M17">
            <v>0</v>
          </cell>
        </row>
        <row r="18">
          <cell r="C18">
            <v>476</v>
          </cell>
          <cell r="M18">
            <v>27</v>
          </cell>
        </row>
        <row r="19">
          <cell r="C19">
            <v>139</v>
          </cell>
          <cell r="M19">
            <v>12</v>
          </cell>
        </row>
        <row r="20">
          <cell r="C20">
            <v>484</v>
          </cell>
          <cell r="M20">
            <v>22</v>
          </cell>
        </row>
        <row r="21">
          <cell r="C21">
            <v>210</v>
          </cell>
          <cell r="M21">
            <v>23</v>
          </cell>
        </row>
        <row r="22">
          <cell r="C22">
            <v>211</v>
          </cell>
          <cell r="M22">
            <v>15</v>
          </cell>
        </row>
        <row r="23">
          <cell r="C23">
            <v>251</v>
          </cell>
          <cell r="M23">
            <v>38</v>
          </cell>
        </row>
        <row r="24">
          <cell r="C24">
            <v>82</v>
          </cell>
          <cell r="M24">
            <v>20</v>
          </cell>
        </row>
        <row r="25">
          <cell r="C25">
            <v>504</v>
          </cell>
          <cell r="M25">
            <v>19</v>
          </cell>
        </row>
        <row r="26">
          <cell r="C26">
            <v>144</v>
          </cell>
          <cell r="M26">
            <v>1</v>
          </cell>
        </row>
        <row r="27">
          <cell r="C27">
            <v>168</v>
          </cell>
          <cell r="M27">
            <v>35</v>
          </cell>
        </row>
        <row r="28">
          <cell r="C28">
            <v>163</v>
          </cell>
          <cell r="M28">
            <v>14</v>
          </cell>
        </row>
        <row r="29">
          <cell r="C29">
            <v>113</v>
          </cell>
          <cell r="M29">
            <v>35</v>
          </cell>
        </row>
        <row r="30">
          <cell r="C30">
            <v>153</v>
          </cell>
          <cell r="M30">
            <v>20</v>
          </cell>
        </row>
      </sheetData>
      <sheetData sheetId="5"/>
      <sheetData sheetId="6"/>
      <sheetData sheetId="7">
        <row r="8">
          <cell r="C8">
            <v>2625</v>
          </cell>
        </row>
        <row r="9">
          <cell r="C9">
            <v>1636</v>
          </cell>
        </row>
        <row r="10">
          <cell r="C10">
            <v>8567</v>
          </cell>
        </row>
        <row r="11">
          <cell r="C11">
            <v>1705</v>
          </cell>
        </row>
        <row r="12">
          <cell r="C12">
            <v>2480</v>
          </cell>
        </row>
        <row r="13">
          <cell r="C13">
            <v>2358</v>
          </cell>
        </row>
        <row r="14">
          <cell r="C14">
            <v>2126</v>
          </cell>
        </row>
        <row r="15">
          <cell r="C15">
            <v>1205</v>
          </cell>
        </row>
        <row r="16">
          <cell r="C16">
            <v>10526</v>
          </cell>
        </row>
        <row r="17">
          <cell r="C17">
            <v>2084</v>
          </cell>
        </row>
        <row r="18">
          <cell r="C18">
            <v>326</v>
          </cell>
        </row>
        <row r="19">
          <cell r="C19">
            <v>3043</v>
          </cell>
        </row>
        <row r="20">
          <cell r="C20">
            <v>2228</v>
          </cell>
        </row>
        <row r="21">
          <cell r="C21">
            <v>5567</v>
          </cell>
        </row>
        <row r="22">
          <cell r="C22">
            <v>3045</v>
          </cell>
        </row>
        <row r="23">
          <cell r="C23">
            <v>1821</v>
          </cell>
        </row>
        <row r="24">
          <cell r="C24">
            <v>1253</v>
          </cell>
        </row>
        <row r="25">
          <cell r="C25">
            <v>1166</v>
          </cell>
        </row>
        <row r="26">
          <cell r="C26">
            <v>4849</v>
          </cell>
        </row>
        <row r="27">
          <cell r="C27">
            <v>747</v>
          </cell>
        </row>
        <row r="28">
          <cell r="C28">
            <v>1557</v>
          </cell>
        </row>
        <row r="29">
          <cell r="C29">
            <v>2345</v>
          </cell>
        </row>
        <row r="30">
          <cell r="C30">
            <v>941</v>
          </cell>
        </row>
        <row r="31">
          <cell r="C31">
            <v>1763</v>
          </cell>
        </row>
      </sheetData>
      <sheetData sheetId="8"/>
      <sheetData sheetId="9">
        <row r="8">
          <cell r="C8">
            <v>347</v>
          </cell>
        </row>
        <row r="9">
          <cell r="C9">
            <v>177</v>
          </cell>
        </row>
        <row r="10">
          <cell r="C10">
            <v>857</v>
          </cell>
        </row>
        <row r="11">
          <cell r="C11">
            <v>284</v>
          </cell>
        </row>
        <row r="12">
          <cell r="C12">
            <v>490</v>
          </cell>
        </row>
        <row r="13">
          <cell r="C13">
            <v>190</v>
          </cell>
        </row>
        <row r="14">
          <cell r="C14">
            <v>238</v>
          </cell>
        </row>
        <row r="15">
          <cell r="C15">
            <v>247</v>
          </cell>
        </row>
        <row r="16">
          <cell r="C16">
            <v>2109</v>
          </cell>
        </row>
        <row r="17">
          <cell r="C17">
            <v>109</v>
          </cell>
        </row>
        <row r="18">
          <cell r="C18">
            <v>0</v>
          </cell>
        </row>
        <row r="19">
          <cell r="C19">
            <v>436</v>
          </cell>
        </row>
        <row r="20">
          <cell r="C20">
            <v>313</v>
          </cell>
        </row>
        <row r="21">
          <cell r="C21">
            <v>712</v>
          </cell>
        </row>
        <row r="22">
          <cell r="C22">
            <v>511</v>
          </cell>
        </row>
        <row r="23">
          <cell r="C23">
            <v>223</v>
          </cell>
        </row>
        <row r="24">
          <cell r="C24">
            <v>494</v>
          </cell>
        </row>
        <row r="25">
          <cell r="C25">
            <v>169</v>
          </cell>
        </row>
        <row r="26">
          <cell r="C26">
            <v>603</v>
          </cell>
        </row>
        <row r="27">
          <cell r="C27">
            <v>136</v>
          </cell>
        </row>
        <row r="28">
          <cell r="C28">
            <v>244</v>
          </cell>
        </row>
        <row r="29">
          <cell r="C29">
            <v>318</v>
          </cell>
        </row>
        <row r="30">
          <cell r="C30">
            <v>101</v>
          </cell>
        </row>
        <row r="31">
          <cell r="C31">
            <v>433</v>
          </cell>
        </row>
      </sheetData>
      <sheetData sheetId="10"/>
      <sheetData sheetId="11">
        <row r="7">
          <cell r="C7">
            <v>325</v>
          </cell>
        </row>
        <row r="8">
          <cell r="C8">
            <v>278</v>
          </cell>
        </row>
        <row r="9">
          <cell r="C9">
            <v>705</v>
          </cell>
        </row>
        <row r="10">
          <cell r="C10">
            <v>98</v>
          </cell>
        </row>
        <row r="11">
          <cell r="C11">
            <v>260</v>
          </cell>
        </row>
        <row r="12">
          <cell r="C12">
            <v>243</v>
          </cell>
        </row>
        <row r="13">
          <cell r="C13">
            <v>158</v>
          </cell>
        </row>
        <row r="14">
          <cell r="C14">
            <v>264</v>
          </cell>
        </row>
        <row r="15">
          <cell r="C15">
            <v>995</v>
          </cell>
        </row>
        <row r="16">
          <cell r="C16">
            <v>154</v>
          </cell>
        </row>
        <row r="17">
          <cell r="C17">
            <v>1</v>
          </cell>
        </row>
        <row r="18">
          <cell r="C18">
            <v>441</v>
          </cell>
        </row>
        <row r="19">
          <cell r="C19">
            <v>200</v>
          </cell>
        </row>
        <row r="20">
          <cell r="C20">
            <v>595</v>
          </cell>
        </row>
        <row r="21">
          <cell r="C21">
            <v>270</v>
          </cell>
        </row>
        <row r="22">
          <cell r="C22">
            <v>249</v>
          </cell>
        </row>
        <row r="23">
          <cell r="C23">
            <v>208</v>
          </cell>
        </row>
        <row r="24">
          <cell r="C24">
            <v>170</v>
          </cell>
        </row>
        <row r="25">
          <cell r="C25">
            <v>797</v>
          </cell>
        </row>
        <row r="26">
          <cell r="C26">
            <v>90</v>
          </cell>
        </row>
        <row r="27">
          <cell r="C27">
            <v>342</v>
          </cell>
        </row>
        <row r="28">
          <cell r="C28">
            <v>253</v>
          </cell>
        </row>
        <row r="29">
          <cell r="C29">
            <v>242</v>
          </cell>
        </row>
        <row r="30">
          <cell r="C30">
            <v>247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7"/>
  <sheetViews>
    <sheetView view="pageBreakPreview" zoomScale="80" zoomScaleNormal="80" zoomScaleSheetLayoutView="80" workbookViewId="0">
      <pane xSplit="2" ySplit="8" topLeftCell="V21" activePane="bottomRight" state="frozen"/>
      <selection pane="topRight" activeCell="C1" sqref="C1"/>
      <selection pane="bottomLeft" activeCell="A9" sqref="A9"/>
      <selection pane="bottomRight" activeCell="A2" sqref="A2:AL2"/>
    </sheetView>
  </sheetViews>
  <sheetFormatPr defaultColWidth="9.140625" defaultRowHeight="12.75"/>
  <cols>
    <col min="1" max="1" width="4.85546875" style="41" customWidth="1"/>
    <col min="2" max="2" width="24.28515625" style="41" bestFit="1" customWidth="1"/>
    <col min="3" max="4" width="10" style="41" customWidth="1"/>
    <col min="5" max="5" width="9.7109375" style="41" customWidth="1"/>
    <col min="6" max="6" width="0.5703125" style="41" customWidth="1"/>
    <col min="7" max="7" width="9.7109375" style="41" customWidth="1"/>
    <col min="8" max="8" width="9.42578125" style="41" customWidth="1"/>
    <col min="9" max="9" width="8.140625" style="41" customWidth="1"/>
    <col min="10" max="10" width="0.5703125" style="41" customWidth="1"/>
    <col min="11" max="13" width="8.7109375" style="41" customWidth="1"/>
    <col min="14" max="14" width="7.7109375" style="41" customWidth="1"/>
    <col min="15" max="15" width="0.5703125" style="41" customWidth="1"/>
    <col min="16" max="16" width="9.28515625" style="41" customWidth="1"/>
    <col min="17" max="17" width="8.7109375" style="41" customWidth="1"/>
    <col min="18" max="18" width="8.5703125" style="41" customWidth="1"/>
    <col min="19" max="19" width="7.7109375" style="41" customWidth="1"/>
    <col min="20" max="20" width="0.5703125" style="41" customWidth="1"/>
    <col min="21" max="21" width="9" style="41" customWidth="1"/>
    <col min="22" max="22" width="8.28515625" style="41" customWidth="1"/>
    <col min="23" max="23" width="9.28515625" style="41" customWidth="1"/>
    <col min="24" max="24" width="8.7109375" style="41" customWidth="1"/>
    <col min="25" max="25" width="0.5703125" style="41" customWidth="1"/>
    <col min="26" max="26" width="9.28515625" style="41" customWidth="1"/>
    <col min="27" max="27" width="9.5703125" style="41" customWidth="1"/>
    <col min="28" max="28" width="9.140625" style="41" customWidth="1"/>
    <col min="29" max="29" width="0.5703125" style="41" customWidth="1"/>
    <col min="30" max="30" width="6.28515625" style="41" customWidth="1"/>
    <col min="31" max="32" width="6.42578125" style="41" customWidth="1"/>
    <col min="33" max="33" width="7.28515625" style="41" customWidth="1"/>
    <col min="34" max="34" width="6.85546875" style="41" customWidth="1"/>
    <col min="35" max="35" width="7.5703125" style="41" customWidth="1"/>
    <col min="36" max="36" width="0.28515625" style="41" customWidth="1"/>
    <col min="37" max="37" width="11.7109375" style="41" customWidth="1"/>
    <col min="38" max="38" width="10.7109375" style="41" customWidth="1"/>
    <col min="39" max="39" width="7.7109375" style="41" customWidth="1"/>
    <col min="40" max="16384" width="9.140625" style="41"/>
  </cols>
  <sheetData>
    <row r="1" spans="1:38" s="26" customFormat="1" ht="24.75" customHeight="1">
      <c r="A1" s="196" t="s">
        <v>27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</row>
    <row r="2" spans="1:38" s="26" customFormat="1" ht="19.5" customHeight="1">
      <c r="A2" s="197" t="s">
        <v>80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</row>
    <row r="3" spans="1:38" s="26" customFormat="1" ht="26.25" customHeight="1">
      <c r="A3" s="198" t="s">
        <v>85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</row>
    <row r="4" spans="1:38" s="29" customFormat="1" ht="80.25" customHeight="1">
      <c r="A4" s="172" t="s">
        <v>25</v>
      </c>
      <c r="B4" s="175" t="s">
        <v>44</v>
      </c>
      <c r="C4" s="178" t="s">
        <v>56</v>
      </c>
      <c r="D4" s="179"/>
      <c r="E4" s="180"/>
      <c r="F4" s="27"/>
      <c r="G4" s="169" t="s">
        <v>72</v>
      </c>
      <c r="H4" s="170"/>
      <c r="I4" s="171"/>
      <c r="J4" s="28"/>
      <c r="K4" s="184" t="s">
        <v>73</v>
      </c>
      <c r="L4" s="185"/>
      <c r="M4" s="185"/>
      <c r="N4" s="186"/>
      <c r="O4" s="110"/>
      <c r="P4" s="184" t="s">
        <v>74</v>
      </c>
      <c r="Q4" s="170"/>
      <c r="R4" s="170"/>
      <c r="S4" s="171"/>
      <c r="T4" s="110"/>
      <c r="U4" s="184" t="s">
        <v>75</v>
      </c>
      <c r="V4" s="170"/>
      <c r="W4" s="170"/>
      <c r="X4" s="171"/>
      <c r="Y4" s="110"/>
      <c r="Z4" s="199" t="s">
        <v>76</v>
      </c>
      <c r="AA4" s="200"/>
      <c r="AB4" s="201"/>
      <c r="AC4" s="114"/>
      <c r="AD4" s="184" t="s">
        <v>81</v>
      </c>
      <c r="AE4" s="185"/>
      <c r="AF4" s="186"/>
      <c r="AG4" s="184" t="s">
        <v>77</v>
      </c>
      <c r="AH4" s="185"/>
      <c r="AI4" s="186"/>
      <c r="AJ4" s="110"/>
      <c r="AK4" s="184" t="s">
        <v>78</v>
      </c>
      <c r="AL4" s="171"/>
    </row>
    <row r="5" spans="1:38" s="29" customFormat="1" ht="45.75" customHeight="1">
      <c r="A5" s="173"/>
      <c r="B5" s="176"/>
      <c r="C5" s="181"/>
      <c r="D5" s="182"/>
      <c r="E5" s="183"/>
      <c r="F5" s="30"/>
      <c r="G5" s="189" t="s">
        <v>66</v>
      </c>
      <c r="H5" s="189"/>
      <c r="I5" s="189"/>
      <c r="J5" s="111"/>
      <c r="K5" s="162" t="s">
        <v>67</v>
      </c>
      <c r="L5" s="162"/>
      <c r="M5" s="162"/>
      <c r="N5" s="162"/>
      <c r="O5" s="108"/>
      <c r="P5" s="162" t="s">
        <v>68</v>
      </c>
      <c r="Q5" s="162"/>
      <c r="R5" s="162"/>
      <c r="S5" s="162"/>
      <c r="T5" s="108"/>
      <c r="U5" s="162" t="s">
        <v>39</v>
      </c>
      <c r="V5" s="189" t="s">
        <v>42</v>
      </c>
      <c r="W5" s="189" t="s">
        <v>43</v>
      </c>
      <c r="X5" s="162" t="s">
        <v>50</v>
      </c>
      <c r="Y5" s="108"/>
      <c r="Z5" s="162" t="s">
        <v>51</v>
      </c>
      <c r="AA5" s="162"/>
      <c r="AB5" s="162"/>
      <c r="AC5" s="109"/>
      <c r="AD5" s="169" t="s">
        <v>82</v>
      </c>
      <c r="AE5" s="170"/>
      <c r="AF5" s="171"/>
      <c r="AG5" s="169" t="s">
        <v>52</v>
      </c>
      <c r="AH5" s="170"/>
      <c r="AI5" s="171"/>
      <c r="AJ5" s="108"/>
      <c r="AK5" s="162" t="s">
        <v>52</v>
      </c>
      <c r="AL5" s="162"/>
    </row>
    <row r="6" spans="1:38" s="29" customFormat="1" ht="21" customHeight="1">
      <c r="A6" s="173"/>
      <c r="B6" s="176"/>
      <c r="C6" s="187">
        <v>2024</v>
      </c>
      <c r="D6" s="187">
        <v>2025</v>
      </c>
      <c r="E6" s="192" t="s">
        <v>28</v>
      </c>
      <c r="F6" s="30"/>
      <c r="G6" s="165">
        <v>2024</v>
      </c>
      <c r="H6" s="165">
        <v>2025</v>
      </c>
      <c r="I6" s="192" t="s">
        <v>28</v>
      </c>
      <c r="J6" s="111"/>
      <c r="K6" s="194">
        <v>2024</v>
      </c>
      <c r="L6" s="169">
        <v>2025</v>
      </c>
      <c r="M6" s="170"/>
      <c r="N6" s="171"/>
      <c r="O6" s="108"/>
      <c r="P6" s="194">
        <v>2024</v>
      </c>
      <c r="Q6" s="169">
        <v>2025</v>
      </c>
      <c r="R6" s="170"/>
      <c r="S6" s="171"/>
      <c r="T6" s="108"/>
      <c r="U6" s="162"/>
      <c r="V6" s="189"/>
      <c r="W6" s="189"/>
      <c r="X6" s="162"/>
      <c r="Y6" s="108"/>
      <c r="Z6" s="165">
        <v>2024</v>
      </c>
      <c r="AA6" s="165">
        <v>2025</v>
      </c>
      <c r="AB6" s="192" t="s">
        <v>28</v>
      </c>
      <c r="AC6" s="112"/>
      <c r="AD6" s="163">
        <v>2024</v>
      </c>
      <c r="AE6" s="187">
        <v>2025</v>
      </c>
      <c r="AF6" s="167" t="s">
        <v>28</v>
      </c>
      <c r="AG6" s="163">
        <v>2024</v>
      </c>
      <c r="AH6" s="165">
        <v>2025</v>
      </c>
      <c r="AI6" s="167" t="s">
        <v>28</v>
      </c>
      <c r="AJ6" s="108"/>
      <c r="AK6" s="165">
        <v>2024</v>
      </c>
      <c r="AL6" s="165">
        <v>2025</v>
      </c>
    </row>
    <row r="7" spans="1:38" s="29" customFormat="1" ht="43.5" customHeight="1">
      <c r="A7" s="173"/>
      <c r="B7" s="176"/>
      <c r="C7" s="188"/>
      <c r="D7" s="188"/>
      <c r="E7" s="193"/>
      <c r="F7" s="31"/>
      <c r="G7" s="166"/>
      <c r="H7" s="166"/>
      <c r="I7" s="193"/>
      <c r="J7" s="31"/>
      <c r="K7" s="195"/>
      <c r="L7" s="108" t="s">
        <v>45</v>
      </c>
      <c r="M7" s="108" t="s">
        <v>48</v>
      </c>
      <c r="N7" s="108" t="s">
        <v>28</v>
      </c>
      <c r="O7" s="31"/>
      <c r="P7" s="195"/>
      <c r="Q7" s="108" t="s">
        <v>45</v>
      </c>
      <c r="R7" s="108" t="s">
        <v>49</v>
      </c>
      <c r="S7" s="108" t="s">
        <v>28</v>
      </c>
      <c r="T7" s="31"/>
      <c r="U7" s="162"/>
      <c r="V7" s="189"/>
      <c r="W7" s="189"/>
      <c r="X7" s="162"/>
      <c r="Y7" s="108"/>
      <c r="Z7" s="166"/>
      <c r="AA7" s="166"/>
      <c r="AB7" s="193"/>
      <c r="AC7" s="113"/>
      <c r="AD7" s="164"/>
      <c r="AE7" s="188"/>
      <c r="AF7" s="168"/>
      <c r="AG7" s="164"/>
      <c r="AH7" s="166"/>
      <c r="AI7" s="168"/>
      <c r="AJ7" s="31"/>
      <c r="AK7" s="166"/>
      <c r="AL7" s="166"/>
    </row>
    <row r="8" spans="1:38" s="29" customFormat="1" ht="15" customHeight="1">
      <c r="A8" s="174"/>
      <c r="B8" s="177"/>
      <c r="C8" s="32">
        <v>1</v>
      </c>
      <c r="D8" s="32">
        <v>2</v>
      </c>
      <c r="E8" s="32">
        <v>3</v>
      </c>
      <c r="F8" s="32"/>
      <c r="G8" s="32">
        <v>4</v>
      </c>
      <c r="H8" s="32">
        <v>5</v>
      </c>
      <c r="I8" s="32">
        <v>6</v>
      </c>
      <c r="J8" s="32"/>
      <c r="K8" s="32">
        <v>7</v>
      </c>
      <c r="L8" s="32">
        <v>8</v>
      </c>
      <c r="M8" s="32" t="s">
        <v>46</v>
      </c>
      <c r="N8" s="32">
        <v>9</v>
      </c>
      <c r="O8" s="32"/>
      <c r="P8" s="32">
        <v>10</v>
      </c>
      <c r="Q8" s="32">
        <v>11</v>
      </c>
      <c r="R8" s="32" t="s">
        <v>47</v>
      </c>
      <c r="S8" s="32">
        <v>12</v>
      </c>
      <c r="T8" s="32"/>
      <c r="U8" s="32">
        <v>13</v>
      </c>
      <c r="V8" s="33">
        <v>14</v>
      </c>
      <c r="W8" s="34">
        <v>15</v>
      </c>
      <c r="X8" s="33">
        <v>16</v>
      </c>
      <c r="Y8" s="33"/>
      <c r="Z8" s="32">
        <v>17</v>
      </c>
      <c r="AA8" s="32">
        <v>18</v>
      </c>
      <c r="AB8" s="32">
        <v>19</v>
      </c>
      <c r="AC8" s="32"/>
      <c r="AD8" s="32">
        <v>20</v>
      </c>
      <c r="AE8" s="32">
        <v>21</v>
      </c>
      <c r="AF8" s="32">
        <v>22</v>
      </c>
      <c r="AG8" s="32">
        <v>23</v>
      </c>
      <c r="AH8" s="32">
        <v>24</v>
      </c>
      <c r="AI8" s="32">
        <v>25</v>
      </c>
      <c r="AJ8" s="32">
        <v>23</v>
      </c>
      <c r="AK8" s="32">
        <v>26</v>
      </c>
      <c r="AL8" s="32">
        <v>27</v>
      </c>
    </row>
    <row r="9" spans="1:38" ht="3" customHeight="1">
      <c r="A9" s="35"/>
      <c r="B9" s="36"/>
      <c r="C9" s="37"/>
      <c r="D9" s="37"/>
      <c r="E9" s="37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  <c r="W9" s="40"/>
      <c r="X9" s="39"/>
      <c r="Y9" s="39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s="29" customFormat="1" ht="24.95" customHeight="1">
      <c r="A10" s="42">
        <v>1</v>
      </c>
      <c r="B10" s="43" t="s">
        <v>20</v>
      </c>
      <c r="C10" s="44">
        <v>2866</v>
      </c>
      <c r="D10" s="80">
        <v>2847</v>
      </c>
      <c r="E10" s="80">
        <v>35</v>
      </c>
      <c r="F10" s="44"/>
      <c r="G10" s="44">
        <v>178</v>
      </c>
      <c r="H10" s="80">
        <v>249</v>
      </c>
      <c r="I10" s="44">
        <v>2</v>
      </c>
      <c r="J10" s="44"/>
      <c r="K10" s="44">
        <v>162</v>
      </c>
      <c r="L10" s="80">
        <v>115</v>
      </c>
      <c r="M10" s="80">
        <v>33</v>
      </c>
      <c r="N10" s="80">
        <v>2</v>
      </c>
      <c r="O10" s="44"/>
      <c r="P10" s="44">
        <v>26</v>
      </c>
      <c r="Q10" s="80">
        <v>28</v>
      </c>
      <c r="R10" s="80">
        <v>1</v>
      </c>
      <c r="S10" s="80">
        <v>0</v>
      </c>
      <c r="T10" s="44"/>
      <c r="U10" s="44">
        <v>56</v>
      </c>
      <c r="V10" s="44">
        <v>43</v>
      </c>
      <c r="W10" s="44">
        <v>33</v>
      </c>
      <c r="X10" s="44">
        <v>3</v>
      </c>
      <c r="Y10" s="44"/>
      <c r="Z10" s="44">
        <v>1796</v>
      </c>
      <c r="AA10" s="44">
        <v>1438</v>
      </c>
      <c r="AB10" s="44">
        <v>5</v>
      </c>
      <c r="AC10" s="44"/>
      <c r="AD10" s="44">
        <v>98</v>
      </c>
      <c r="AE10" s="44">
        <v>315</v>
      </c>
      <c r="AF10" s="44">
        <v>26</v>
      </c>
      <c r="AG10" s="44">
        <v>301</v>
      </c>
      <c r="AH10" s="44">
        <v>402</v>
      </c>
      <c r="AI10" s="44">
        <v>0</v>
      </c>
      <c r="AJ10" s="44"/>
      <c r="AK10" s="44">
        <v>305</v>
      </c>
      <c r="AL10" s="80">
        <v>300</v>
      </c>
    </row>
    <row r="11" spans="1:38" s="29" customFormat="1" ht="24.95" customHeight="1">
      <c r="A11" s="42">
        <v>2</v>
      </c>
      <c r="B11" s="43" t="s">
        <v>2</v>
      </c>
      <c r="C11" s="44">
        <v>1640</v>
      </c>
      <c r="D11" s="80">
        <v>1609</v>
      </c>
      <c r="E11" s="80">
        <v>11</v>
      </c>
      <c r="F11" s="44"/>
      <c r="G11" s="44">
        <v>163</v>
      </c>
      <c r="H11" s="80">
        <v>229</v>
      </c>
      <c r="I11" s="44">
        <v>2</v>
      </c>
      <c r="J11" s="44"/>
      <c r="K11" s="44">
        <v>154</v>
      </c>
      <c r="L11" s="80">
        <v>136</v>
      </c>
      <c r="M11" s="80">
        <v>69</v>
      </c>
      <c r="N11" s="80">
        <v>1</v>
      </c>
      <c r="O11" s="44"/>
      <c r="P11" s="44">
        <v>21</v>
      </c>
      <c r="Q11" s="80">
        <v>22</v>
      </c>
      <c r="R11" s="80">
        <v>0</v>
      </c>
      <c r="S11" s="80">
        <v>0</v>
      </c>
      <c r="T11" s="44"/>
      <c r="U11" s="44">
        <v>40</v>
      </c>
      <c r="V11" s="44">
        <v>27</v>
      </c>
      <c r="W11" s="44">
        <v>23</v>
      </c>
      <c r="X11" s="44">
        <v>5</v>
      </c>
      <c r="Y11" s="44"/>
      <c r="Z11" s="44">
        <v>1086</v>
      </c>
      <c r="AA11" s="44">
        <v>885</v>
      </c>
      <c r="AB11" s="44">
        <v>5</v>
      </c>
      <c r="AC11" s="44"/>
      <c r="AD11" s="44">
        <v>58</v>
      </c>
      <c r="AE11" s="44">
        <v>146</v>
      </c>
      <c r="AF11" s="44">
        <v>3</v>
      </c>
      <c r="AG11" s="44">
        <v>114</v>
      </c>
      <c r="AH11" s="44">
        <v>151</v>
      </c>
      <c r="AI11" s="44">
        <v>0</v>
      </c>
      <c r="AJ11" s="44"/>
      <c r="AK11" s="44">
        <v>44</v>
      </c>
      <c r="AL11" s="80">
        <v>40</v>
      </c>
    </row>
    <row r="12" spans="1:38" s="29" customFormat="1" ht="24.95" customHeight="1">
      <c r="A12" s="42">
        <v>3</v>
      </c>
      <c r="B12" s="43" t="s">
        <v>3</v>
      </c>
      <c r="C12" s="44">
        <v>7460</v>
      </c>
      <c r="D12" s="80">
        <v>7237</v>
      </c>
      <c r="E12" s="80">
        <v>52</v>
      </c>
      <c r="F12" s="44"/>
      <c r="G12" s="44">
        <v>464</v>
      </c>
      <c r="H12" s="80">
        <v>487</v>
      </c>
      <c r="I12" s="44">
        <v>1</v>
      </c>
      <c r="J12" s="44"/>
      <c r="K12" s="44">
        <v>498</v>
      </c>
      <c r="L12" s="80">
        <v>417</v>
      </c>
      <c r="M12" s="80">
        <v>80</v>
      </c>
      <c r="N12" s="80">
        <v>3</v>
      </c>
      <c r="O12" s="44"/>
      <c r="P12" s="44">
        <v>24</v>
      </c>
      <c r="Q12" s="80">
        <v>26</v>
      </c>
      <c r="R12" s="80">
        <v>0</v>
      </c>
      <c r="S12" s="80">
        <v>0</v>
      </c>
      <c r="T12" s="44"/>
      <c r="U12" s="44">
        <v>144</v>
      </c>
      <c r="V12" s="44">
        <v>70</v>
      </c>
      <c r="W12" s="44">
        <v>38</v>
      </c>
      <c r="X12" s="44">
        <v>8</v>
      </c>
      <c r="Y12" s="44"/>
      <c r="Z12" s="44">
        <v>5564</v>
      </c>
      <c r="AA12" s="44">
        <v>4753</v>
      </c>
      <c r="AB12" s="44">
        <v>18</v>
      </c>
      <c r="AC12" s="44"/>
      <c r="AD12" s="44">
        <v>217</v>
      </c>
      <c r="AE12" s="44">
        <v>679</v>
      </c>
      <c r="AF12" s="44">
        <v>30</v>
      </c>
      <c r="AG12" s="44">
        <v>540</v>
      </c>
      <c r="AH12" s="44">
        <v>662</v>
      </c>
      <c r="AI12" s="44">
        <v>0</v>
      </c>
      <c r="AJ12" s="44"/>
      <c r="AK12" s="44">
        <v>153</v>
      </c>
      <c r="AL12" s="80">
        <v>213</v>
      </c>
    </row>
    <row r="13" spans="1:38" s="29" customFormat="1" ht="24.95" customHeight="1">
      <c r="A13" s="42">
        <v>4</v>
      </c>
      <c r="B13" s="43" t="s">
        <v>21</v>
      </c>
      <c r="C13" s="44">
        <v>2031</v>
      </c>
      <c r="D13" s="80">
        <v>1228</v>
      </c>
      <c r="E13" s="80">
        <v>3</v>
      </c>
      <c r="F13" s="44"/>
      <c r="G13" s="44">
        <v>77</v>
      </c>
      <c r="H13" s="80">
        <v>58</v>
      </c>
      <c r="I13" s="44">
        <v>0</v>
      </c>
      <c r="J13" s="44"/>
      <c r="K13" s="44">
        <v>171</v>
      </c>
      <c r="L13" s="80">
        <v>49</v>
      </c>
      <c r="M13" s="80">
        <v>0</v>
      </c>
      <c r="N13" s="80">
        <v>0</v>
      </c>
      <c r="O13" s="44"/>
      <c r="P13" s="44">
        <v>28</v>
      </c>
      <c r="Q13" s="80">
        <v>16</v>
      </c>
      <c r="R13" s="80">
        <v>0</v>
      </c>
      <c r="S13" s="80">
        <v>0</v>
      </c>
      <c r="T13" s="44"/>
      <c r="U13" s="44">
        <v>21</v>
      </c>
      <c r="V13" s="44">
        <v>12</v>
      </c>
      <c r="W13" s="44">
        <v>4</v>
      </c>
      <c r="X13" s="44">
        <v>2</v>
      </c>
      <c r="Y13" s="44"/>
      <c r="Z13" s="44">
        <v>1403</v>
      </c>
      <c r="AA13" s="44">
        <v>794</v>
      </c>
      <c r="AB13" s="44">
        <v>3</v>
      </c>
      <c r="AC13" s="44"/>
      <c r="AD13" s="44">
        <v>108</v>
      </c>
      <c r="AE13" s="44">
        <v>157</v>
      </c>
      <c r="AF13" s="44">
        <v>0</v>
      </c>
      <c r="AG13" s="44">
        <v>232</v>
      </c>
      <c r="AH13" s="44">
        <v>152</v>
      </c>
      <c r="AI13" s="44">
        <v>0</v>
      </c>
      <c r="AJ13" s="44"/>
      <c r="AK13" s="44">
        <v>12</v>
      </c>
      <c r="AL13" s="80">
        <v>2</v>
      </c>
    </row>
    <row r="14" spans="1:38" s="29" customFormat="1" ht="24.95" customHeight="1">
      <c r="A14" s="42">
        <v>5</v>
      </c>
      <c r="B14" s="43" t="s">
        <v>4</v>
      </c>
      <c r="C14" s="44">
        <v>2556</v>
      </c>
      <c r="D14" s="80">
        <v>2688</v>
      </c>
      <c r="E14" s="80">
        <v>13</v>
      </c>
      <c r="F14" s="44"/>
      <c r="G14" s="44">
        <v>153</v>
      </c>
      <c r="H14" s="80">
        <v>234</v>
      </c>
      <c r="I14" s="44">
        <v>0</v>
      </c>
      <c r="J14" s="44"/>
      <c r="K14" s="44">
        <v>231</v>
      </c>
      <c r="L14" s="80">
        <v>157</v>
      </c>
      <c r="M14" s="80">
        <v>21</v>
      </c>
      <c r="N14" s="80">
        <v>1</v>
      </c>
      <c r="O14" s="44"/>
      <c r="P14" s="44">
        <v>10</v>
      </c>
      <c r="Q14" s="80">
        <v>11</v>
      </c>
      <c r="R14" s="80">
        <v>0</v>
      </c>
      <c r="S14" s="80">
        <v>0</v>
      </c>
      <c r="T14" s="44"/>
      <c r="U14" s="44">
        <v>62</v>
      </c>
      <c r="V14" s="44">
        <v>37</v>
      </c>
      <c r="W14" s="44">
        <v>25</v>
      </c>
      <c r="X14" s="44">
        <v>7</v>
      </c>
      <c r="Y14" s="44"/>
      <c r="Z14" s="44">
        <v>1644</v>
      </c>
      <c r="AA14" s="44">
        <v>1391</v>
      </c>
      <c r="AB14" s="44">
        <v>0</v>
      </c>
      <c r="AC14" s="44"/>
      <c r="AD14" s="44">
        <v>148</v>
      </c>
      <c r="AE14" s="44">
        <v>379</v>
      </c>
      <c r="AF14" s="44">
        <v>12</v>
      </c>
      <c r="AG14" s="44">
        <v>318</v>
      </c>
      <c r="AH14" s="44">
        <v>458</v>
      </c>
      <c r="AI14" s="44">
        <v>0</v>
      </c>
      <c r="AJ14" s="44"/>
      <c r="AK14" s="44">
        <v>52</v>
      </c>
      <c r="AL14" s="80">
        <v>58</v>
      </c>
    </row>
    <row r="15" spans="1:38" s="29" customFormat="1" ht="24.95" customHeight="1">
      <c r="A15" s="42">
        <v>6</v>
      </c>
      <c r="B15" s="43" t="s">
        <v>5</v>
      </c>
      <c r="C15" s="44">
        <v>2358</v>
      </c>
      <c r="D15" s="80">
        <v>2127</v>
      </c>
      <c r="E15" s="80">
        <v>35</v>
      </c>
      <c r="F15" s="44"/>
      <c r="G15" s="44">
        <v>154</v>
      </c>
      <c r="H15" s="80">
        <v>163</v>
      </c>
      <c r="I15" s="44">
        <v>0</v>
      </c>
      <c r="J15" s="44"/>
      <c r="K15" s="44">
        <v>209</v>
      </c>
      <c r="L15" s="80">
        <v>142</v>
      </c>
      <c r="M15" s="80">
        <v>13</v>
      </c>
      <c r="N15" s="80">
        <v>0</v>
      </c>
      <c r="O15" s="44"/>
      <c r="P15" s="44">
        <v>15</v>
      </c>
      <c r="Q15" s="80">
        <v>9</v>
      </c>
      <c r="R15" s="80">
        <v>0</v>
      </c>
      <c r="S15" s="80">
        <v>0</v>
      </c>
      <c r="T15" s="44"/>
      <c r="U15" s="44">
        <v>14</v>
      </c>
      <c r="V15" s="44">
        <v>6</v>
      </c>
      <c r="W15" s="44">
        <v>4</v>
      </c>
      <c r="X15" s="44">
        <v>0</v>
      </c>
      <c r="Y15" s="44"/>
      <c r="Z15" s="44">
        <v>1704</v>
      </c>
      <c r="AA15" s="44">
        <v>1401</v>
      </c>
      <c r="AB15" s="44">
        <v>22</v>
      </c>
      <c r="AC15" s="44"/>
      <c r="AD15" s="44">
        <v>44</v>
      </c>
      <c r="AE15" s="44">
        <v>164</v>
      </c>
      <c r="AF15" s="44">
        <v>13</v>
      </c>
      <c r="AG15" s="44">
        <v>215</v>
      </c>
      <c r="AH15" s="44">
        <v>237</v>
      </c>
      <c r="AI15" s="44">
        <v>0</v>
      </c>
      <c r="AJ15" s="44"/>
      <c r="AK15" s="44">
        <v>17</v>
      </c>
      <c r="AL15" s="80">
        <v>11</v>
      </c>
    </row>
    <row r="16" spans="1:38" s="29" customFormat="1" ht="24.95" customHeight="1">
      <c r="A16" s="42">
        <v>7</v>
      </c>
      <c r="B16" s="43" t="s">
        <v>6</v>
      </c>
      <c r="C16" s="44">
        <v>2228</v>
      </c>
      <c r="D16" s="80">
        <v>1924</v>
      </c>
      <c r="E16" s="80">
        <v>9</v>
      </c>
      <c r="F16" s="44"/>
      <c r="G16" s="44">
        <v>103</v>
      </c>
      <c r="H16" s="80">
        <v>130</v>
      </c>
      <c r="I16" s="44">
        <v>0</v>
      </c>
      <c r="J16" s="44"/>
      <c r="K16" s="44">
        <v>179</v>
      </c>
      <c r="L16" s="80">
        <v>118</v>
      </c>
      <c r="M16" s="80">
        <v>34</v>
      </c>
      <c r="N16" s="80">
        <v>2</v>
      </c>
      <c r="O16" s="44"/>
      <c r="P16" s="44">
        <v>8</v>
      </c>
      <c r="Q16" s="80">
        <v>6</v>
      </c>
      <c r="R16" s="80">
        <v>0</v>
      </c>
      <c r="S16" s="80">
        <v>0</v>
      </c>
      <c r="T16" s="44"/>
      <c r="U16" s="44">
        <v>25</v>
      </c>
      <c r="V16" s="44">
        <v>16</v>
      </c>
      <c r="W16" s="44">
        <v>11</v>
      </c>
      <c r="X16" s="44">
        <v>4</v>
      </c>
      <c r="Y16" s="44"/>
      <c r="Z16" s="44">
        <v>1545</v>
      </c>
      <c r="AA16" s="44">
        <v>1180</v>
      </c>
      <c r="AB16" s="44">
        <v>6</v>
      </c>
      <c r="AC16" s="44"/>
      <c r="AD16" s="44">
        <v>64</v>
      </c>
      <c r="AE16" s="44">
        <v>188</v>
      </c>
      <c r="AF16" s="44">
        <v>1</v>
      </c>
      <c r="AG16" s="44">
        <v>177</v>
      </c>
      <c r="AH16" s="44">
        <v>177</v>
      </c>
      <c r="AI16" s="44">
        <v>0</v>
      </c>
      <c r="AJ16" s="44"/>
      <c r="AK16" s="44">
        <v>152</v>
      </c>
      <c r="AL16" s="80">
        <v>125</v>
      </c>
    </row>
    <row r="17" spans="1:38" s="29" customFormat="1" ht="24.95" customHeight="1">
      <c r="A17" s="42">
        <v>8</v>
      </c>
      <c r="B17" s="43" t="s">
        <v>22</v>
      </c>
      <c r="C17" s="44">
        <v>1367</v>
      </c>
      <c r="D17" s="80">
        <v>1509</v>
      </c>
      <c r="E17" s="80">
        <v>10</v>
      </c>
      <c r="F17" s="44"/>
      <c r="G17" s="44">
        <v>151</v>
      </c>
      <c r="H17" s="80">
        <v>195</v>
      </c>
      <c r="I17" s="44">
        <v>0</v>
      </c>
      <c r="J17" s="44"/>
      <c r="K17" s="44">
        <v>141</v>
      </c>
      <c r="L17" s="80">
        <v>112</v>
      </c>
      <c r="M17" s="80">
        <v>17</v>
      </c>
      <c r="N17" s="80">
        <v>0</v>
      </c>
      <c r="O17" s="44"/>
      <c r="P17" s="44">
        <v>17</v>
      </c>
      <c r="Q17" s="80">
        <v>18</v>
      </c>
      <c r="R17" s="80">
        <v>0</v>
      </c>
      <c r="S17" s="80">
        <v>0</v>
      </c>
      <c r="T17" s="44"/>
      <c r="U17" s="44">
        <v>27</v>
      </c>
      <c r="V17" s="44">
        <v>13</v>
      </c>
      <c r="W17" s="44">
        <v>6</v>
      </c>
      <c r="X17" s="44">
        <v>1</v>
      </c>
      <c r="Y17" s="44"/>
      <c r="Z17" s="44">
        <v>752</v>
      </c>
      <c r="AA17" s="44">
        <v>709</v>
      </c>
      <c r="AB17" s="44">
        <v>3</v>
      </c>
      <c r="AC17" s="44"/>
      <c r="AD17" s="44">
        <v>80</v>
      </c>
      <c r="AE17" s="44">
        <v>189</v>
      </c>
      <c r="AF17" s="44">
        <v>7</v>
      </c>
      <c r="AG17" s="44">
        <v>204</v>
      </c>
      <c r="AH17" s="44">
        <v>271</v>
      </c>
      <c r="AI17" s="44">
        <v>0</v>
      </c>
      <c r="AJ17" s="44"/>
      <c r="AK17" s="44">
        <v>22</v>
      </c>
      <c r="AL17" s="80">
        <v>15</v>
      </c>
    </row>
    <row r="18" spans="1:38" s="29" customFormat="1" ht="24.95" customHeight="1">
      <c r="A18" s="42">
        <v>9</v>
      </c>
      <c r="B18" s="43" t="s">
        <v>64</v>
      </c>
      <c r="C18" s="44">
        <v>11584</v>
      </c>
      <c r="D18" s="80">
        <v>11189</v>
      </c>
      <c r="E18" s="80">
        <v>40</v>
      </c>
      <c r="F18" s="44"/>
      <c r="G18" s="44">
        <v>618</v>
      </c>
      <c r="H18" s="80">
        <v>697</v>
      </c>
      <c r="I18" s="44">
        <v>0</v>
      </c>
      <c r="J18" s="44"/>
      <c r="K18" s="44">
        <v>921</v>
      </c>
      <c r="L18" s="80">
        <v>838</v>
      </c>
      <c r="M18" s="80">
        <v>368</v>
      </c>
      <c r="N18" s="80">
        <v>4</v>
      </c>
      <c r="O18" s="44"/>
      <c r="P18" s="44">
        <v>45</v>
      </c>
      <c r="Q18" s="80">
        <v>54</v>
      </c>
      <c r="R18" s="80">
        <v>3</v>
      </c>
      <c r="S18" s="80">
        <v>0</v>
      </c>
      <c r="T18" s="44"/>
      <c r="U18" s="44">
        <v>211</v>
      </c>
      <c r="V18" s="44">
        <v>78</v>
      </c>
      <c r="W18" s="44">
        <v>46</v>
      </c>
      <c r="X18" s="44">
        <v>10</v>
      </c>
      <c r="Y18" s="44"/>
      <c r="Z18" s="44">
        <v>7592</v>
      </c>
      <c r="AA18" s="44">
        <v>5917</v>
      </c>
      <c r="AB18" s="44">
        <v>29</v>
      </c>
      <c r="AC18" s="44"/>
      <c r="AD18" s="44">
        <v>540</v>
      </c>
      <c r="AE18" s="44">
        <v>1740</v>
      </c>
      <c r="AF18" s="44">
        <v>7</v>
      </c>
      <c r="AG18" s="44">
        <v>1652</v>
      </c>
      <c r="AH18" s="44">
        <v>1754</v>
      </c>
      <c r="AI18" s="44">
        <v>0</v>
      </c>
      <c r="AJ18" s="44"/>
      <c r="AK18" s="44">
        <v>216</v>
      </c>
      <c r="AL18" s="80">
        <v>189</v>
      </c>
    </row>
    <row r="19" spans="1:38" s="29" customFormat="1" ht="24.95" customHeight="1">
      <c r="A19" s="42">
        <v>10</v>
      </c>
      <c r="B19" s="43" t="s">
        <v>7</v>
      </c>
      <c r="C19" s="44">
        <v>1930</v>
      </c>
      <c r="D19" s="80">
        <v>1590</v>
      </c>
      <c r="E19" s="80">
        <v>4</v>
      </c>
      <c r="F19" s="44"/>
      <c r="G19" s="44">
        <v>95</v>
      </c>
      <c r="H19" s="80">
        <v>110</v>
      </c>
      <c r="I19" s="44">
        <v>0</v>
      </c>
      <c r="J19" s="44"/>
      <c r="K19" s="44">
        <v>98</v>
      </c>
      <c r="L19" s="80">
        <v>88</v>
      </c>
      <c r="M19" s="80">
        <v>32</v>
      </c>
      <c r="N19" s="80">
        <v>0</v>
      </c>
      <c r="O19" s="44"/>
      <c r="P19" s="44">
        <v>1</v>
      </c>
      <c r="Q19" s="80">
        <v>2</v>
      </c>
      <c r="R19" s="80">
        <v>0</v>
      </c>
      <c r="S19" s="80">
        <v>0</v>
      </c>
      <c r="T19" s="44"/>
      <c r="U19" s="44">
        <v>15</v>
      </c>
      <c r="V19" s="44">
        <v>9</v>
      </c>
      <c r="W19" s="44">
        <v>4</v>
      </c>
      <c r="X19" s="44">
        <v>2</v>
      </c>
      <c r="Y19" s="44"/>
      <c r="Z19" s="44">
        <v>1463</v>
      </c>
      <c r="AA19" s="44">
        <v>1052</v>
      </c>
      <c r="AB19" s="44">
        <v>0</v>
      </c>
      <c r="AC19" s="44"/>
      <c r="AD19" s="44">
        <v>27</v>
      </c>
      <c r="AE19" s="44">
        <v>89</v>
      </c>
      <c r="AF19" s="44">
        <v>4</v>
      </c>
      <c r="AG19" s="44">
        <v>136</v>
      </c>
      <c r="AH19" s="44">
        <v>163</v>
      </c>
      <c r="AI19" s="44">
        <v>0</v>
      </c>
      <c r="AJ19" s="44"/>
      <c r="AK19" s="44">
        <v>110</v>
      </c>
      <c r="AL19" s="80">
        <v>86</v>
      </c>
    </row>
    <row r="20" spans="1:38" s="29" customFormat="1" ht="24.95" customHeight="1">
      <c r="A20" s="42">
        <v>11</v>
      </c>
      <c r="B20" s="43" t="s">
        <v>23</v>
      </c>
      <c r="C20" s="44">
        <v>261</v>
      </c>
      <c r="D20" s="80">
        <v>181</v>
      </c>
      <c r="E20" s="80">
        <v>0</v>
      </c>
      <c r="F20" s="44"/>
      <c r="G20" s="44">
        <v>1</v>
      </c>
      <c r="H20" s="80">
        <v>2</v>
      </c>
      <c r="I20" s="44">
        <v>0</v>
      </c>
      <c r="J20" s="44"/>
      <c r="K20" s="44">
        <v>33</v>
      </c>
      <c r="L20" s="80">
        <v>20</v>
      </c>
      <c r="M20" s="80">
        <v>11</v>
      </c>
      <c r="N20" s="80">
        <v>0</v>
      </c>
      <c r="O20" s="44"/>
      <c r="P20" s="44">
        <v>0</v>
      </c>
      <c r="Q20" s="80">
        <v>0</v>
      </c>
      <c r="R20" s="80">
        <v>0</v>
      </c>
      <c r="S20" s="80">
        <v>0</v>
      </c>
      <c r="T20" s="44"/>
      <c r="U20" s="44">
        <v>3</v>
      </c>
      <c r="V20" s="44">
        <v>0</v>
      </c>
      <c r="W20" s="44">
        <v>0</v>
      </c>
      <c r="X20" s="44">
        <v>0</v>
      </c>
      <c r="Y20" s="44"/>
      <c r="Z20" s="44">
        <v>201</v>
      </c>
      <c r="AA20" s="44">
        <v>140</v>
      </c>
      <c r="AB20" s="44">
        <v>0</v>
      </c>
      <c r="AC20" s="44"/>
      <c r="AD20" s="44">
        <v>0</v>
      </c>
      <c r="AE20" s="44">
        <v>0</v>
      </c>
      <c r="AF20" s="44">
        <v>0</v>
      </c>
      <c r="AG20" s="44">
        <v>19</v>
      </c>
      <c r="AH20" s="44">
        <v>14</v>
      </c>
      <c r="AI20" s="44">
        <v>0</v>
      </c>
      <c r="AJ20" s="44"/>
      <c r="AK20" s="44">
        <v>7</v>
      </c>
      <c r="AL20" s="80">
        <v>5</v>
      </c>
    </row>
    <row r="21" spans="1:38" s="29" customFormat="1" ht="24.95" customHeight="1">
      <c r="A21" s="42">
        <v>12</v>
      </c>
      <c r="B21" s="43" t="s">
        <v>8</v>
      </c>
      <c r="C21" s="44">
        <v>3617</v>
      </c>
      <c r="D21" s="80">
        <v>3348</v>
      </c>
      <c r="E21" s="80">
        <v>26</v>
      </c>
      <c r="F21" s="44"/>
      <c r="G21" s="44">
        <v>254</v>
      </c>
      <c r="H21" s="80">
        <v>315</v>
      </c>
      <c r="I21" s="44">
        <v>0</v>
      </c>
      <c r="J21" s="44"/>
      <c r="K21" s="44">
        <v>370</v>
      </c>
      <c r="L21" s="80">
        <v>264</v>
      </c>
      <c r="M21" s="80">
        <v>98</v>
      </c>
      <c r="N21" s="80">
        <v>1</v>
      </c>
      <c r="O21" s="44"/>
      <c r="P21" s="44">
        <v>21</v>
      </c>
      <c r="Q21" s="80">
        <v>20</v>
      </c>
      <c r="R21" s="80">
        <v>0</v>
      </c>
      <c r="S21" s="80">
        <v>0</v>
      </c>
      <c r="T21" s="44"/>
      <c r="U21" s="44">
        <v>96</v>
      </c>
      <c r="V21" s="44">
        <v>39</v>
      </c>
      <c r="W21" s="44">
        <v>18</v>
      </c>
      <c r="X21" s="44">
        <v>5</v>
      </c>
      <c r="Y21" s="44"/>
      <c r="Z21" s="44">
        <v>2089</v>
      </c>
      <c r="AA21" s="44">
        <v>1671</v>
      </c>
      <c r="AB21" s="44">
        <v>16</v>
      </c>
      <c r="AC21" s="44"/>
      <c r="AD21" s="44">
        <v>136</v>
      </c>
      <c r="AE21" s="44">
        <v>312</v>
      </c>
      <c r="AF21" s="44">
        <v>9</v>
      </c>
      <c r="AG21" s="44">
        <v>506</v>
      </c>
      <c r="AH21" s="44">
        <v>552</v>
      </c>
      <c r="AI21" s="44">
        <v>0</v>
      </c>
      <c r="AJ21" s="44"/>
      <c r="AK21" s="44">
        <v>241</v>
      </c>
      <c r="AL21" s="80">
        <v>214</v>
      </c>
    </row>
    <row r="22" spans="1:38" s="29" customFormat="1" ht="24.95" customHeight="1">
      <c r="A22" s="42">
        <v>13</v>
      </c>
      <c r="B22" s="43" t="s">
        <v>9</v>
      </c>
      <c r="C22" s="44">
        <v>1925</v>
      </c>
      <c r="D22" s="80">
        <v>1810</v>
      </c>
      <c r="E22" s="80">
        <v>24</v>
      </c>
      <c r="F22" s="44"/>
      <c r="G22" s="44">
        <v>118</v>
      </c>
      <c r="H22" s="80">
        <v>162</v>
      </c>
      <c r="I22" s="44">
        <v>0</v>
      </c>
      <c r="J22" s="44"/>
      <c r="K22" s="44">
        <v>79</v>
      </c>
      <c r="L22" s="80">
        <v>73</v>
      </c>
      <c r="M22" s="80">
        <v>20</v>
      </c>
      <c r="N22" s="80">
        <v>1</v>
      </c>
      <c r="O22" s="44"/>
      <c r="P22" s="44">
        <v>9</v>
      </c>
      <c r="Q22" s="80">
        <v>4</v>
      </c>
      <c r="R22" s="80">
        <v>0</v>
      </c>
      <c r="S22" s="80">
        <v>0</v>
      </c>
      <c r="T22" s="44"/>
      <c r="U22" s="44">
        <v>27</v>
      </c>
      <c r="V22" s="44">
        <v>16</v>
      </c>
      <c r="W22" s="44">
        <v>6</v>
      </c>
      <c r="X22" s="44">
        <v>3</v>
      </c>
      <c r="Y22" s="44"/>
      <c r="Z22" s="44">
        <v>1523</v>
      </c>
      <c r="AA22" s="44">
        <v>1163</v>
      </c>
      <c r="AB22" s="44">
        <v>10</v>
      </c>
      <c r="AC22" s="44"/>
      <c r="AD22" s="44">
        <v>67</v>
      </c>
      <c r="AE22" s="44">
        <v>251</v>
      </c>
      <c r="AF22" s="44">
        <v>13</v>
      </c>
      <c r="AG22" s="44">
        <v>123</v>
      </c>
      <c r="AH22" s="44">
        <v>127</v>
      </c>
      <c r="AI22" s="44">
        <v>0</v>
      </c>
      <c r="AJ22" s="44"/>
      <c r="AK22" s="44">
        <v>6</v>
      </c>
      <c r="AL22" s="80">
        <v>30</v>
      </c>
    </row>
    <row r="23" spans="1:38" s="29" customFormat="1" ht="24.95" customHeight="1">
      <c r="A23" s="42">
        <v>14</v>
      </c>
      <c r="B23" s="43" t="s">
        <v>24</v>
      </c>
      <c r="C23" s="44">
        <v>5454</v>
      </c>
      <c r="D23" s="80">
        <v>5768</v>
      </c>
      <c r="E23" s="80">
        <v>49</v>
      </c>
      <c r="F23" s="44"/>
      <c r="G23" s="44">
        <v>357</v>
      </c>
      <c r="H23" s="80">
        <v>470</v>
      </c>
      <c r="I23" s="44">
        <v>1</v>
      </c>
      <c r="J23" s="44"/>
      <c r="K23" s="44">
        <v>333</v>
      </c>
      <c r="L23" s="80">
        <v>355</v>
      </c>
      <c r="M23" s="80">
        <v>90</v>
      </c>
      <c r="N23" s="80">
        <v>2</v>
      </c>
      <c r="O23" s="44"/>
      <c r="P23" s="44">
        <v>20</v>
      </c>
      <c r="Q23" s="80">
        <v>12</v>
      </c>
      <c r="R23" s="80">
        <v>0</v>
      </c>
      <c r="S23" s="80">
        <v>0</v>
      </c>
      <c r="T23" s="44"/>
      <c r="U23" s="44">
        <v>89</v>
      </c>
      <c r="V23" s="44">
        <v>27</v>
      </c>
      <c r="W23" s="44">
        <v>10</v>
      </c>
      <c r="X23" s="44">
        <v>7</v>
      </c>
      <c r="Y23" s="44"/>
      <c r="Z23" s="44">
        <v>3906</v>
      </c>
      <c r="AA23" s="44">
        <v>3530</v>
      </c>
      <c r="AB23" s="44">
        <v>39</v>
      </c>
      <c r="AC23" s="44"/>
      <c r="AD23" s="44">
        <v>175</v>
      </c>
      <c r="AE23" s="44">
        <v>603</v>
      </c>
      <c r="AF23" s="44">
        <v>7</v>
      </c>
      <c r="AG23" s="44">
        <v>627</v>
      </c>
      <c r="AH23" s="44">
        <v>771</v>
      </c>
      <c r="AI23" s="44">
        <v>0</v>
      </c>
      <c r="AJ23" s="44"/>
      <c r="AK23" s="44">
        <v>36</v>
      </c>
      <c r="AL23" s="80">
        <v>27</v>
      </c>
    </row>
    <row r="24" spans="1:38" s="29" customFormat="1" ht="24.95" customHeight="1">
      <c r="A24" s="42">
        <v>15</v>
      </c>
      <c r="B24" s="43" t="s">
        <v>10</v>
      </c>
      <c r="C24" s="44">
        <v>2677</v>
      </c>
      <c r="D24" s="80">
        <v>2633</v>
      </c>
      <c r="E24" s="80">
        <v>20</v>
      </c>
      <c r="F24" s="44"/>
      <c r="G24" s="44">
        <v>155</v>
      </c>
      <c r="H24" s="80">
        <v>188</v>
      </c>
      <c r="I24" s="44">
        <v>0</v>
      </c>
      <c r="J24" s="44"/>
      <c r="K24" s="44">
        <v>142</v>
      </c>
      <c r="L24" s="80">
        <v>139</v>
      </c>
      <c r="M24" s="80">
        <v>24</v>
      </c>
      <c r="N24" s="80">
        <v>2</v>
      </c>
      <c r="O24" s="44"/>
      <c r="P24" s="44">
        <v>14</v>
      </c>
      <c r="Q24" s="80">
        <v>14</v>
      </c>
      <c r="R24" s="80">
        <v>0</v>
      </c>
      <c r="S24" s="80">
        <v>0</v>
      </c>
      <c r="T24" s="44"/>
      <c r="U24" s="44">
        <v>22</v>
      </c>
      <c r="V24" s="44">
        <v>8</v>
      </c>
      <c r="W24" s="44">
        <v>5</v>
      </c>
      <c r="X24" s="44">
        <v>2</v>
      </c>
      <c r="Y24" s="44"/>
      <c r="Z24" s="44">
        <v>1943</v>
      </c>
      <c r="AA24" s="44">
        <v>1621</v>
      </c>
      <c r="AB24" s="44">
        <v>6</v>
      </c>
      <c r="AC24" s="44"/>
      <c r="AD24" s="44">
        <v>146</v>
      </c>
      <c r="AE24" s="44">
        <v>395</v>
      </c>
      <c r="AF24" s="44">
        <v>12</v>
      </c>
      <c r="AG24" s="44">
        <v>154</v>
      </c>
      <c r="AH24" s="44">
        <v>175</v>
      </c>
      <c r="AI24" s="44">
        <v>0</v>
      </c>
      <c r="AJ24" s="44"/>
      <c r="AK24" s="44">
        <v>123</v>
      </c>
      <c r="AL24" s="80">
        <v>101</v>
      </c>
    </row>
    <row r="25" spans="1:38" s="29" customFormat="1" ht="24.95" customHeight="1">
      <c r="A25" s="42">
        <v>16</v>
      </c>
      <c r="B25" s="43" t="s">
        <v>11</v>
      </c>
      <c r="C25" s="44">
        <v>1579</v>
      </c>
      <c r="D25" s="80">
        <v>1684</v>
      </c>
      <c r="E25" s="80">
        <v>11</v>
      </c>
      <c r="F25" s="44"/>
      <c r="G25" s="44">
        <v>128</v>
      </c>
      <c r="H25" s="80">
        <v>200</v>
      </c>
      <c r="I25" s="44">
        <v>0</v>
      </c>
      <c r="J25" s="44"/>
      <c r="K25" s="44">
        <v>129</v>
      </c>
      <c r="L25" s="80">
        <v>93</v>
      </c>
      <c r="M25" s="80">
        <v>11</v>
      </c>
      <c r="N25" s="80">
        <v>0</v>
      </c>
      <c r="O25" s="44"/>
      <c r="P25" s="44">
        <v>13</v>
      </c>
      <c r="Q25" s="80">
        <v>7</v>
      </c>
      <c r="R25" s="80">
        <v>1</v>
      </c>
      <c r="S25" s="80">
        <v>0</v>
      </c>
      <c r="T25" s="44"/>
      <c r="U25" s="44">
        <v>21</v>
      </c>
      <c r="V25" s="44">
        <v>10</v>
      </c>
      <c r="W25" s="44">
        <v>8</v>
      </c>
      <c r="X25" s="44">
        <v>0</v>
      </c>
      <c r="Y25" s="44"/>
      <c r="Z25" s="44">
        <v>1100</v>
      </c>
      <c r="AA25" s="44">
        <v>1030</v>
      </c>
      <c r="AB25" s="44">
        <v>0</v>
      </c>
      <c r="AC25" s="44"/>
      <c r="AD25" s="44">
        <v>74</v>
      </c>
      <c r="AE25" s="44">
        <v>174</v>
      </c>
      <c r="AF25" s="44">
        <v>11</v>
      </c>
      <c r="AG25" s="44">
        <v>108</v>
      </c>
      <c r="AH25" s="44">
        <v>166</v>
      </c>
      <c r="AI25" s="44">
        <v>0</v>
      </c>
      <c r="AJ25" s="44"/>
      <c r="AK25" s="44">
        <v>27</v>
      </c>
      <c r="AL25" s="80">
        <v>14</v>
      </c>
    </row>
    <row r="26" spans="1:38" s="29" customFormat="1" ht="24.95" customHeight="1">
      <c r="A26" s="42">
        <v>17</v>
      </c>
      <c r="B26" s="43" t="s">
        <v>12</v>
      </c>
      <c r="C26" s="44">
        <v>1554</v>
      </c>
      <c r="D26" s="80">
        <v>1624</v>
      </c>
      <c r="E26" s="80">
        <v>22</v>
      </c>
      <c r="F26" s="44"/>
      <c r="G26" s="44">
        <v>144</v>
      </c>
      <c r="H26" s="80">
        <v>161</v>
      </c>
      <c r="I26" s="44">
        <v>0</v>
      </c>
      <c r="J26" s="44"/>
      <c r="K26" s="44">
        <v>181</v>
      </c>
      <c r="L26" s="80">
        <v>173</v>
      </c>
      <c r="M26" s="80">
        <v>62</v>
      </c>
      <c r="N26" s="80">
        <v>5</v>
      </c>
      <c r="O26" s="44"/>
      <c r="P26" s="44">
        <v>25</v>
      </c>
      <c r="Q26" s="80">
        <v>24</v>
      </c>
      <c r="R26" s="80">
        <v>0</v>
      </c>
      <c r="S26" s="80">
        <v>0</v>
      </c>
      <c r="T26" s="44"/>
      <c r="U26" s="44">
        <v>73</v>
      </c>
      <c r="V26" s="44">
        <v>49</v>
      </c>
      <c r="W26" s="44">
        <v>23</v>
      </c>
      <c r="X26" s="44">
        <v>1</v>
      </c>
      <c r="Y26" s="44"/>
      <c r="Z26" s="44">
        <v>839</v>
      </c>
      <c r="AA26" s="44">
        <v>696</v>
      </c>
      <c r="AB26" s="44">
        <v>8</v>
      </c>
      <c r="AC26" s="44"/>
      <c r="AD26" s="44">
        <v>197</v>
      </c>
      <c r="AE26" s="44">
        <v>381</v>
      </c>
      <c r="AF26" s="44">
        <v>9</v>
      </c>
      <c r="AG26" s="44">
        <v>132</v>
      </c>
      <c r="AH26" s="44">
        <v>169</v>
      </c>
      <c r="AI26" s="44">
        <v>0</v>
      </c>
      <c r="AJ26" s="44"/>
      <c r="AK26" s="44">
        <v>36</v>
      </c>
      <c r="AL26" s="80">
        <v>20</v>
      </c>
    </row>
    <row r="27" spans="1:38" s="29" customFormat="1" ht="24.95" customHeight="1">
      <c r="A27" s="42">
        <v>18</v>
      </c>
      <c r="B27" s="43" t="s">
        <v>13</v>
      </c>
      <c r="C27" s="44">
        <v>1096</v>
      </c>
      <c r="D27" s="80">
        <v>1116</v>
      </c>
      <c r="E27" s="80">
        <v>7</v>
      </c>
      <c r="F27" s="44"/>
      <c r="G27" s="44">
        <v>118</v>
      </c>
      <c r="H27" s="80">
        <v>113</v>
      </c>
      <c r="I27" s="44">
        <v>0</v>
      </c>
      <c r="J27" s="44"/>
      <c r="K27" s="44">
        <v>80</v>
      </c>
      <c r="L27" s="80">
        <v>64</v>
      </c>
      <c r="M27" s="80">
        <v>25</v>
      </c>
      <c r="N27" s="80">
        <v>0</v>
      </c>
      <c r="O27" s="44"/>
      <c r="P27" s="44">
        <v>14</v>
      </c>
      <c r="Q27" s="80">
        <v>12</v>
      </c>
      <c r="R27" s="80">
        <v>0</v>
      </c>
      <c r="S27" s="80">
        <v>0</v>
      </c>
      <c r="T27" s="44"/>
      <c r="U27" s="44">
        <v>27</v>
      </c>
      <c r="V27" s="44">
        <v>17</v>
      </c>
      <c r="W27" s="44">
        <v>4</v>
      </c>
      <c r="X27" s="44">
        <v>2</v>
      </c>
      <c r="Y27" s="44"/>
      <c r="Z27" s="44">
        <v>696</v>
      </c>
      <c r="AA27" s="44">
        <v>656</v>
      </c>
      <c r="AB27" s="44">
        <v>3</v>
      </c>
      <c r="AC27" s="44"/>
      <c r="AD27" s="44">
        <v>65</v>
      </c>
      <c r="AE27" s="44">
        <v>116</v>
      </c>
      <c r="AF27" s="44">
        <v>4</v>
      </c>
      <c r="AG27" s="44">
        <v>74</v>
      </c>
      <c r="AH27" s="44">
        <v>133</v>
      </c>
      <c r="AI27" s="44">
        <v>0</v>
      </c>
      <c r="AJ27" s="44"/>
      <c r="AK27" s="44">
        <v>49</v>
      </c>
      <c r="AL27" s="80">
        <v>22</v>
      </c>
    </row>
    <row r="28" spans="1:38" s="29" customFormat="1" ht="24.95" customHeight="1">
      <c r="A28" s="42">
        <v>19</v>
      </c>
      <c r="B28" s="43" t="s">
        <v>14</v>
      </c>
      <c r="C28" s="44">
        <v>4573</v>
      </c>
      <c r="D28" s="80">
        <v>4593</v>
      </c>
      <c r="E28" s="80">
        <v>28</v>
      </c>
      <c r="F28" s="44"/>
      <c r="G28" s="44">
        <v>535</v>
      </c>
      <c r="H28" s="80">
        <v>647</v>
      </c>
      <c r="I28" s="44">
        <v>0</v>
      </c>
      <c r="J28" s="44"/>
      <c r="K28" s="44">
        <v>318</v>
      </c>
      <c r="L28" s="80">
        <v>267</v>
      </c>
      <c r="M28" s="80">
        <v>39</v>
      </c>
      <c r="N28" s="80">
        <v>1</v>
      </c>
      <c r="O28" s="44"/>
      <c r="P28" s="44">
        <v>13</v>
      </c>
      <c r="Q28" s="80">
        <v>10</v>
      </c>
      <c r="R28" s="80">
        <v>0</v>
      </c>
      <c r="S28" s="80">
        <v>0</v>
      </c>
      <c r="T28" s="44"/>
      <c r="U28" s="44">
        <v>146</v>
      </c>
      <c r="V28" s="44">
        <v>88</v>
      </c>
      <c r="W28" s="44">
        <v>56</v>
      </c>
      <c r="X28" s="44">
        <v>19</v>
      </c>
      <c r="Y28" s="44"/>
      <c r="Z28" s="44">
        <v>3162</v>
      </c>
      <c r="AA28" s="44">
        <v>2784</v>
      </c>
      <c r="AB28" s="44">
        <v>27</v>
      </c>
      <c r="AC28" s="44"/>
      <c r="AD28" s="44">
        <v>166</v>
      </c>
      <c r="AE28" s="44">
        <v>456</v>
      </c>
      <c r="AF28" s="44">
        <v>0</v>
      </c>
      <c r="AG28" s="44">
        <v>330</v>
      </c>
      <c r="AH28" s="44">
        <v>391</v>
      </c>
      <c r="AI28" s="44">
        <v>0</v>
      </c>
      <c r="AJ28" s="44"/>
      <c r="AK28" s="44">
        <v>49</v>
      </c>
      <c r="AL28" s="80">
        <v>38</v>
      </c>
    </row>
    <row r="29" spans="1:38" s="29" customFormat="1" ht="24.95" customHeight="1">
      <c r="A29" s="42">
        <v>20</v>
      </c>
      <c r="B29" s="43" t="s">
        <v>15</v>
      </c>
      <c r="C29" s="44">
        <v>1056</v>
      </c>
      <c r="D29" s="80">
        <v>941</v>
      </c>
      <c r="E29" s="80">
        <v>0</v>
      </c>
      <c r="F29" s="44"/>
      <c r="G29" s="44">
        <v>61</v>
      </c>
      <c r="H29" s="80">
        <v>71</v>
      </c>
      <c r="I29" s="44">
        <v>0</v>
      </c>
      <c r="J29" s="44"/>
      <c r="K29" s="44">
        <v>123</v>
      </c>
      <c r="L29" s="80">
        <v>92</v>
      </c>
      <c r="M29" s="80">
        <v>18</v>
      </c>
      <c r="N29" s="80">
        <v>0</v>
      </c>
      <c r="O29" s="44"/>
      <c r="P29" s="44">
        <v>1</v>
      </c>
      <c r="Q29" s="80">
        <v>1</v>
      </c>
      <c r="R29" s="80">
        <v>0</v>
      </c>
      <c r="S29" s="80">
        <v>0</v>
      </c>
      <c r="T29" s="44"/>
      <c r="U29" s="44">
        <v>17</v>
      </c>
      <c r="V29" s="44">
        <v>12</v>
      </c>
      <c r="W29" s="44">
        <v>5</v>
      </c>
      <c r="X29" s="44">
        <v>3</v>
      </c>
      <c r="Y29" s="44"/>
      <c r="Z29" s="44">
        <v>587</v>
      </c>
      <c r="AA29" s="44">
        <v>420</v>
      </c>
      <c r="AB29" s="44">
        <v>0</v>
      </c>
      <c r="AC29" s="44"/>
      <c r="AD29" s="44">
        <v>32</v>
      </c>
      <c r="AE29" s="44">
        <v>120</v>
      </c>
      <c r="AF29" s="44">
        <v>0</v>
      </c>
      <c r="AG29" s="44">
        <v>144</v>
      </c>
      <c r="AH29" s="44">
        <v>130</v>
      </c>
      <c r="AI29" s="44">
        <v>0</v>
      </c>
      <c r="AJ29" s="44"/>
      <c r="AK29" s="44">
        <v>108</v>
      </c>
      <c r="AL29" s="80">
        <v>107</v>
      </c>
    </row>
    <row r="30" spans="1:38" s="29" customFormat="1" ht="24.95" customHeight="1">
      <c r="A30" s="42">
        <v>21</v>
      </c>
      <c r="B30" s="43" t="s">
        <v>16</v>
      </c>
      <c r="C30" s="44">
        <v>1725</v>
      </c>
      <c r="D30" s="80">
        <v>1806</v>
      </c>
      <c r="E30" s="80">
        <v>8</v>
      </c>
      <c r="F30" s="44"/>
      <c r="G30" s="44">
        <v>233</v>
      </c>
      <c r="H30" s="80">
        <v>264</v>
      </c>
      <c r="I30" s="44">
        <v>0</v>
      </c>
      <c r="J30" s="44"/>
      <c r="K30" s="44">
        <v>148</v>
      </c>
      <c r="L30" s="80">
        <v>127</v>
      </c>
      <c r="M30" s="80">
        <v>42</v>
      </c>
      <c r="N30" s="80">
        <v>2</v>
      </c>
      <c r="O30" s="44"/>
      <c r="P30" s="44">
        <v>26</v>
      </c>
      <c r="Q30" s="80">
        <v>20</v>
      </c>
      <c r="R30" s="80">
        <v>0</v>
      </c>
      <c r="S30" s="80">
        <v>0</v>
      </c>
      <c r="T30" s="44"/>
      <c r="U30" s="44">
        <v>43</v>
      </c>
      <c r="V30" s="44">
        <v>29</v>
      </c>
      <c r="W30" s="44">
        <v>13</v>
      </c>
      <c r="X30" s="44">
        <v>3</v>
      </c>
      <c r="Y30" s="44"/>
      <c r="Z30" s="44">
        <v>1024</v>
      </c>
      <c r="AA30" s="44">
        <v>863</v>
      </c>
      <c r="AB30" s="44">
        <v>4</v>
      </c>
      <c r="AC30" s="44"/>
      <c r="AD30" s="44">
        <v>74</v>
      </c>
      <c r="AE30" s="44">
        <v>192</v>
      </c>
      <c r="AF30" s="44">
        <v>2</v>
      </c>
      <c r="AG30" s="44">
        <v>101</v>
      </c>
      <c r="AH30" s="44">
        <v>214</v>
      </c>
      <c r="AI30" s="44">
        <v>0</v>
      </c>
      <c r="AJ30" s="44"/>
      <c r="AK30" s="44">
        <v>119</v>
      </c>
      <c r="AL30" s="80">
        <v>126</v>
      </c>
    </row>
    <row r="31" spans="1:38" s="29" customFormat="1" ht="24.95" customHeight="1">
      <c r="A31" s="42">
        <v>22</v>
      </c>
      <c r="B31" s="43" t="s">
        <v>17</v>
      </c>
      <c r="C31" s="44">
        <v>2059</v>
      </c>
      <c r="D31" s="80">
        <v>2199</v>
      </c>
      <c r="E31" s="80">
        <v>11</v>
      </c>
      <c r="F31" s="44"/>
      <c r="G31" s="44">
        <v>137</v>
      </c>
      <c r="H31" s="80">
        <v>201</v>
      </c>
      <c r="I31" s="44">
        <v>0</v>
      </c>
      <c r="J31" s="44"/>
      <c r="K31" s="44">
        <v>103</v>
      </c>
      <c r="L31" s="80">
        <v>95</v>
      </c>
      <c r="M31" s="80">
        <v>29</v>
      </c>
      <c r="N31" s="80">
        <v>1</v>
      </c>
      <c r="O31" s="44"/>
      <c r="P31" s="44">
        <v>13</v>
      </c>
      <c r="Q31" s="80">
        <v>6</v>
      </c>
      <c r="R31" s="80">
        <v>0</v>
      </c>
      <c r="S31" s="80">
        <v>0</v>
      </c>
      <c r="T31" s="44"/>
      <c r="U31" s="44">
        <v>30</v>
      </c>
      <c r="V31" s="44">
        <v>16</v>
      </c>
      <c r="W31" s="44">
        <v>12</v>
      </c>
      <c r="X31" s="44">
        <v>3</v>
      </c>
      <c r="Y31" s="44"/>
      <c r="Z31" s="44">
        <v>1479</v>
      </c>
      <c r="AA31" s="44">
        <v>1353</v>
      </c>
      <c r="AB31" s="44">
        <v>2</v>
      </c>
      <c r="AC31" s="44"/>
      <c r="AD31" s="44">
        <v>78</v>
      </c>
      <c r="AE31" s="44">
        <v>277</v>
      </c>
      <c r="AF31" s="44">
        <v>8</v>
      </c>
      <c r="AG31" s="44">
        <v>205</v>
      </c>
      <c r="AH31" s="44">
        <v>229</v>
      </c>
      <c r="AI31" s="44">
        <v>0</v>
      </c>
      <c r="AJ31" s="44"/>
      <c r="AK31" s="44">
        <v>44</v>
      </c>
      <c r="AL31" s="80">
        <v>38</v>
      </c>
    </row>
    <row r="32" spans="1:38" s="29" customFormat="1" ht="24.95" customHeight="1">
      <c r="A32" s="42">
        <v>23</v>
      </c>
      <c r="B32" s="24" t="s">
        <v>19</v>
      </c>
      <c r="C32" s="44">
        <v>1175</v>
      </c>
      <c r="D32" s="80">
        <v>1109</v>
      </c>
      <c r="E32" s="80">
        <v>8</v>
      </c>
      <c r="F32" s="44"/>
      <c r="G32" s="44">
        <v>162</v>
      </c>
      <c r="H32" s="80">
        <v>169</v>
      </c>
      <c r="I32" s="44">
        <v>0</v>
      </c>
      <c r="J32" s="44"/>
      <c r="K32" s="44">
        <v>82</v>
      </c>
      <c r="L32" s="80">
        <v>53</v>
      </c>
      <c r="M32" s="80">
        <v>5</v>
      </c>
      <c r="N32" s="80">
        <v>0</v>
      </c>
      <c r="O32" s="44"/>
      <c r="P32" s="44">
        <v>28</v>
      </c>
      <c r="Q32" s="80">
        <v>17</v>
      </c>
      <c r="R32" s="80">
        <v>0</v>
      </c>
      <c r="S32" s="80">
        <v>0</v>
      </c>
      <c r="T32" s="44"/>
      <c r="U32" s="44">
        <v>23</v>
      </c>
      <c r="V32" s="44">
        <v>16</v>
      </c>
      <c r="W32" s="44">
        <v>11</v>
      </c>
      <c r="X32" s="44">
        <v>2</v>
      </c>
      <c r="Y32" s="44"/>
      <c r="Z32" s="44">
        <v>666</v>
      </c>
      <c r="AA32" s="44">
        <v>552</v>
      </c>
      <c r="AB32" s="44">
        <v>0</v>
      </c>
      <c r="AC32" s="44"/>
      <c r="AD32" s="44">
        <v>27</v>
      </c>
      <c r="AE32" s="44">
        <v>93</v>
      </c>
      <c r="AF32" s="44">
        <v>8</v>
      </c>
      <c r="AG32" s="44">
        <v>173</v>
      </c>
      <c r="AH32" s="44">
        <v>196</v>
      </c>
      <c r="AI32" s="44">
        <v>0</v>
      </c>
      <c r="AJ32" s="44"/>
      <c r="AK32" s="44">
        <v>37</v>
      </c>
      <c r="AL32" s="80">
        <v>29</v>
      </c>
    </row>
    <row r="33" spans="1:38" s="29" customFormat="1" ht="24.95" customHeight="1">
      <c r="A33" s="42">
        <v>24</v>
      </c>
      <c r="B33" s="24" t="s">
        <v>18</v>
      </c>
      <c r="C33" s="44">
        <v>1750</v>
      </c>
      <c r="D33" s="80">
        <v>1969</v>
      </c>
      <c r="E33" s="80">
        <v>10</v>
      </c>
      <c r="F33" s="44"/>
      <c r="G33" s="44">
        <v>150</v>
      </c>
      <c r="H33" s="80">
        <v>189</v>
      </c>
      <c r="I33" s="44">
        <v>0</v>
      </c>
      <c r="J33" s="44"/>
      <c r="K33" s="44">
        <v>82</v>
      </c>
      <c r="L33" s="80">
        <v>96</v>
      </c>
      <c r="M33" s="80">
        <v>46</v>
      </c>
      <c r="N33" s="80">
        <v>2</v>
      </c>
      <c r="O33" s="44"/>
      <c r="P33" s="44">
        <v>18</v>
      </c>
      <c r="Q33" s="80">
        <v>11</v>
      </c>
      <c r="R33" s="80">
        <v>0</v>
      </c>
      <c r="S33" s="80">
        <v>0</v>
      </c>
      <c r="T33" s="44"/>
      <c r="U33" s="44">
        <v>36</v>
      </c>
      <c r="V33" s="44">
        <v>32</v>
      </c>
      <c r="W33" s="44">
        <v>14</v>
      </c>
      <c r="X33" s="44">
        <v>1</v>
      </c>
      <c r="Y33" s="44"/>
      <c r="Z33" s="44">
        <v>1093</v>
      </c>
      <c r="AA33" s="44">
        <v>969</v>
      </c>
      <c r="AB33" s="44">
        <v>0</v>
      </c>
      <c r="AC33" s="44"/>
      <c r="AD33" s="44">
        <v>129</v>
      </c>
      <c r="AE33" s="44">
        <v>355</v>
      </c>
      <c r="AF33" s="44">
        <v>8</v>
      </c>
      <c r="AG33" s="44">
        <v>221</v>
      </c>
      <c r="AH33" s="44">
        <v>293</v>
      </c>
      <c r="AI33" s="44">
        <v>0</v>
      </c>
      <c r="AJ33" s="44"/>
      <c r="AK33" s="44">
        <v>57</v>
      </c>
      <c r="AL33" s="80">
        <v>56</v>
      </c>
    </row>
    <row r="34" spans="1:38" s="29" customFormat="1" ht="2.25" customHeight="1">
      <c r="A34" s="45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81"/>
      <c r="R34" s="81"/>
      <c r="S34" s="47"/>
      <c r="T34" s="47"/>
      <c r="U34" s="47"/>
      <c r="V34" s="47"/>
      <c r="W34" s="47"/>
      <c r="X34" s="47"/>
      <c r="Y34" s="47"/>
      <c r="Z34" s="47"/>
      <c r="AA34" s="44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</row>
    <row r="35" spans="1:38" s="29" customFormat="1" ht="34.5" customHeight="1">
      <c r="A35" s="190" t="s">
        <v>40</v>
      </c>
      <c r="B35" s="191"/>
      <c r="C35" s="48">
        <v>66521</v>
      </c>
      <c r="D35" s="48">
        <v>64729</v>
      </c>
      <c r="E35" s="48">
        <v>436</v>
      </c>
      <c r="F35" s="48">
        <v>0</v>
      </c>
      <c r="G35" s="48">
        <v>4709</v>
      </c>
      <c r="H35" s="48">
        <v>5704</v>
      </c>
      <c r="I35" s="48">
        <v>6</v>
      </c>
      <c r="J35" s="48">
        <v>0</v>
      </c>
      <c r="K35" s="48">
        <v>4967</v>
      </c>
      <c r="L35" s="48">
        <v>4083</v>
      </c>
      <c r="M35" s="48">
        <v>1187</v>
      </c>
      <c r="N35" s="48">
        <v>30</v>
      </c>
      <c r="O35" s="48">
        <v>0</v>
      </c>
      <c r="P35" s="48">
        <v>410</v>
      </c>
      <c r="Q35" s="48">
        <v>350</v>
      </c>
      <c r="R35" s="48">
        <v>5</v>
      </c>
      <c r="S35" s="48">
        <v>0</v>
      </c>
      <c r="T35" s="48">
        <v>0</v>
      </c>
      <c r="U35" s="48">
        <v>1268</v>
      </c>
      <c r="V35" s="48">
        <v>670</v>
      </c>
      <c r="W35" s="48">
        <v>379</v>
      </c>
      <c r="X35" s="48">
        <v>93</v>
      </c>
      <c r="Y35" s="48">
        <v>0</v>
      </c>
      <c r="Z35" s="48">
        <v>44857</v>
      </c>
      <c r="AA35" s="48">
        <v>36968</v>
      </c>
      <c r="AB35" s="48">
        <v>206</v>
      </c>
      <c r="AC35" s="48">
        <v>0</v>
      </c>
      <c r="AD35" s="48">
        <v>2750</v>
      </c>
      <c r="AE35" s="48">
        <v>7771</v>
      </c>
      <c r="AF35" s="48">
        <v>194</v>
      </c>
      <c r="AG35" s="48">
        <v>6806</v>
      </c>
      <c r="AH35" s="48">
        <v>7987</v>
      </c>
      <c r="AI35" s="48">
        <v>0</v>
      </c>
      <c r="AJ35" s="48">
        <v>0</v>
      </c>
      <c r="AK35" s="48">
        <v>2022</v>
      </c>
      <c r="AL35" s="48">
        <v>1866</v>
      </c>
    </row>
    <row r="36" spans="1:38" ht="21" customHeight="1">
      <c r="A36" s="49"/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  <c r="S36" s="52"/>
      <c r="T36" s="52"/>
      <c r="U36" s="52"/>
      <c r="V36" s="52"/>
      <c r="W36" s="52"/>
      <c r="X36" s="52"/>
      <c r="Y36" s="52"/>
      <c r="Z36" s="53"/>
      <c r="AA36" s="53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1:38" ht="21.75" customHeight="1">
      <c r="A37" s="54"/>
      <c r="B37" s="55"/>
      <c r="C37" s="55"/>
      <c r="D37" s="55"/>
      <c r="E37" s="56"/>
      <c r="F37" s="55"/>
      <c r="G37" s="55"/>
      <c r="H37" s="55"/>
      <c r="I37" s="55"/>
      <c r="J37" s="55"/>
      <c r="V37" s="55"/>
      <c r="W37" s="55"/>
      <c r="X37" s="57"/>
    </row>
    <row r="38" spans="1:38" ht="15.75" customHeight="1">
      <c r="A38" s="54"/>
      <c r="B38" s="55"/>
      <c r="C38" s="55"/>
      <c r="D38" s="55"/>
      <c r="E38" s="56"/>
      <c r="F38" s="55"/>
      <c r="G38" s="55"/>
      <c r="H38" s="55"/>
      <c r="I38" s="55"/>
      <c r="J38" s="55"/>
    </row>
    <row r="39" spans="1:38" ht="15.75" customHeight="1">
      <c r="A39" s="54"/>
      <c r="B39" s="55"/>
      <c r="C39" s="55"/>
      <c r="D39" s="55"/>
      <c r="E39" s="56"/>
      <c r="F39" s="55"/>
      <c r="G39" s="55"/>
      <c r="H39" s="55"/>
      <c r="I39" s="55"/>
      <c r="J39" s="55"/>
    </row>
    <row r="40" spans="1:38" ht="17.25" customHeight="1">
      <c r="A40" s="54"/>
      <c r="B40" s="55"/>
      <c r="C40" s="55"/>
      <c r="D40" s="55"/>
      <c r="E40" s="56"/>
      <c r="F40" s="55"/>
      <c r="G40" s="55"/>
      <c r="H40" s="55"/>
      <c r="I40" s="55"/>
      <c r="J40" s="55"/>
      <c r="K40" s="58"/>
      <c r="L40" s="58"/>
      <c r="N40" s="58"/>
      <c r="O40" s="58"/>
      <c r="Z40" s="54"/>
    </row>
    <row r="41" spans="1:38" ht="18.75">
      <c r="A41" s="56"/>
      <c r="B41" s="55"/>
      <c r="C41" s="55"/>
      <c r="D41" s="55"/>
      <c r="E41" s="56"/>
      <c r="F41" s="55"/>
      <c r="G41" s="55"/>
      <c r="H41" s="55"/>
      <c r="I41" s="55"/>
      <c r="J41" s="55"/>
      <c r="M41" s="59"/>
    </row>
    <row r="42" spans="1:38" ht="15.75">
      <c r="A42" s="60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1:38">
      <c r="A43" s="61"/>
      <c r="B43" s="61"/>
    </row>
    <row r="44" spans="1:38">
      <c r="A44" s="61"/>
      <c r="B44" s="61"/>
    </row>
    <row r="45" spans="1:38">
      <c r="A45" s="61"/>
      <c r="B45" s="61"/>
    </row>
    <row r="46" spans="1:38">
      <c r="A46" s="61"/>
      <c r="B46" s="61"/>
    </row>
    <row r="47" spans="1:38">
      <c r="A47" s="61"/>
      <c r="B47" s="61"/>
    </row>
    <row r="48" spans="1:38">
      <c r="A48" s="61"/>
      <c r="B48" s="61"/>
    </row>
    <row r="49" spans="1:2">
      <c r="A49" s="61"/>
      <c r="B49" s="61"/>
    </row>
    <row r="50" spans="1:2">
      <c r="A50" s="61"/>
      <c r="B50" s="61"/>
    </row>
    <row r="51" spans="1:2">
      <c r="A51" s="61"/>
      <c r="B51" s="61"/>
    </row>
    <row r="52" spans="1:2">
      <c r="A52" s="61"/>
      <c r="B52" s="61"/>
    </row>
    <row r="53" spans="1:2">
      <c r="A53" s="61"/>
      <c r="B53" s="61"/>
    </row>
    <row r="54" spans="1:2">
      <c r="A54" s="61"/>
      <c r="B54" s="61"/>
    </row>
    <row r="55" spans="1:2">
      <c r="A55" s="61"/>
      <c r="B55" s="61"/>
    </row>
    <row r="56" spans="1:2">
      <c r="A56" s="61"/>
      <c r="B56" s="61"/>
    </row>
    <row r="57" spans="1:2">
      <c r="A57" s="61"/>
      <c r="B57" s="61"/>
    </row>
    <row r="58" spans="1:2">
      <c r="A58" s="61"/>
      <c r="B58" s="61"/>
    </row>
    <row r="59" spans="1:2">
      <c r="A59" s="61"/>
      <c r="B59" s="61"/>
    </row>
    <row r="60" spans="1:2">
      <c r="A60" s="61"/>
      <c r="B60" s="61"/>
    </row>
    <row r="61" spans="1:2">
      <c r="A61" s="61"/>
      <c r="B61" s="61"/>
    </row>
    <row r="62" spans="1:2">
      <c r="A62" s="61"/>
      <c r="B62" s="61"/>
    </row>
    <row r="63" spans="1:2">
      <c r="A63" s="61"/>
      <c r="B63" s="61"/>
    </row>
    <row r="64" spans="1:2">
      <c r="A64" s="61"/>
      <c r="B64" s="61"/>
    </row>
    <row r="65" spans="1:2">
      <c r="A65" s="61"/>
      <c r="B65" s="61"/>
    </row>
    <row r="66" spans="1:2">
      <c r="A66" s="61"/>
      <c r="B66" s="61"/>
    </row>
    <row r="67" spans="1:2">
      <c r="A67" s="61"/>
      <c r="B67" s="61"/>
    </row>
    <row r="68" spans="1:2">
      <c r="A68" s="61"/>
      <c r="B68" s="61"/>
    </row>
    <row r="69" spans="1:2">
      <c r="A69" s="61"/>
      <c r="B69" s="61"/>
    </row>
    <row r="70" spans="1:2">
      <c r="A70" s="61"/>
      <c r="B70" s="61"/>
    </row>
    <row r="71" spans="1:2">
      <c r="A71" s="61"/>
      <c r="B71" s="61"/>
    </row>
    <row r="72" spans="1:2">
      <c r="A72" s="61"/>
      <c r="B72" s="61"/>
    </row>
    <row r="73" spans="1:2">
      <c r="A73" s="61"/>
      <c r="B73" s="61"/>
    </row>
    <row r="74" spans="1:2">
      <c r="A74" s="61"/>
      <c r="B74" s="61"/>
    </row>
    <row r="75" spans="1:2">
      <c r="A75" s="61"/>
      <c r="B75" s="61"/>
    </row>
    <row r="76" spans="1:2">
      <c r="A76" s="61"/>
      <c r="B76" s="61"/>
    </row>
    <row r="77" spans="1:2">
      <c r="A77" s="61"/>
      <c r="B77" s="61"/>
    </row>
    <row r="78" spans="1:2">
      <c r="A78" s="61"/>
      <c r="B78" s="61"/>
    </row>
    <row r="79" spans="1:2">
      <c r="A79" s="61"/>
      <c r="B79" s="61"/>
    </row>
    <row r="80" spans="1:2">
      <c r="A80" s="61"/>
      <c r="B80" s="61"/>
    </row>
    <row r="81" spans="1:2">
      <c r="A81" s="61"/>
      <c r="B81" s="61"/>
    </row>
    <row r="82" spans="1:2">
      <c r="A82" s="61"/>
      <c r="B82" s="61"/>
    </row>
    <row r="83" spans="1:2">
      <c r="A83" s="61"/>
      <c r="B83" s="61"/>
    </row>
    <row r="84" spans="1:2">
      <c r="A84" s="61"/>
      <c r="B84" s="61"/>
    </row>
    <row r="85" spans="1:2">
      <c r="A85" s="61"/>
      <c r="B85" s="61"/>
    </row>
    <row r="86" spans="1:2">
      <c r="A86" s="61"/>
      <c r="B86" s="61"/>
    </row>
    <row r="87" spans="1:2">
      <c r="A87" s="61"/>
      <c r="B87" s="61"/>
    </row>
    <row r="88" spans="1:2">
      <c r="A88" s="61"/>
      <c r="B88" s="61"/>
    </row>
    <row r="89" spans="1:2">
      <c r="A89" s="61"/>
      <c r="B89" s="61"/>
    </row>
    <row r="90" spans="1:2">
      <c r="A90" s="61"/>
      <c r="B90" s="61"/>
    </row>
    <row r="91" spans="1:2">
      <c r="A91" s="61"/>
      <c r="B91" s="61"/>
    </row>
    <row r="92" spans="1:2">
      <c r="A92" s="61"/>
      <c r="B92" s="61"/>
    </row>
    <row r="93" spans="1:2">
      <c r="A93" s="61"/>
      <c r="B93" s="61"/>
    </row>
    <row r="94" spans="1:2">
      <c r="A94" s="61"/>
      <c r="B94" s="61"/>
    </row>
    <row r="95" spans="1:2">
      <c r="A95" s="61"/>
      <c r="B95" s="61"/>
    </row>
    <row r="96" spans="1:2">
      <c r="A96" s="61"/>
      <c r="B96" s="61"/>
    </row>
    <row r="97" spans="1:2">
      <c r="A97" s="61"/>
      <c r="B97" s="61"/>
    </row>
    <row r="98" spans="1:2">
      <c r="A98" s="61"/>
      <c r="B98" s="61"/>
    </row>
    <row r="99" spans="1:2">
      <c r="A99" s="61"/>
      <c r="B99" s="61"/>
    </row>
    <row r="100" spans="1:2">
      <c r="A100" s="61"/>
      <c r="B100" s="61"/>
    </row>
    <row r="101" spans="1:2">
      <c r="A101" s="61"/>
      <c r="B101" s="61"/>
    </row>
    <row r="102" spans="1:2">
      <c r="A102" s="61"/>
      <c r="B102" s="61"/>
    </row>
    <row r="103" spans="1:2">
      <c r="A103" s="61"/>
      <c r="B103" s="61"/>
    </row>
    <row r="104" spans="1:2">
      <c r="A104" s="61"/>
      <c r="B104" s="61"/>
    </row>
    <row r="105" spans="1:2">
      <c r="A105" s="61"/>
      <c r="B105" s="61"/>
    </row>
    <row r="106" spans="1:2">
      <c r="A106" s="61"/>
      <c r="B106" s="61"/>
    </row>
    <row r="107" spans="1:2">
      <c r="A107" s="61"/>
      <c r="B107" s="61"/>
    </row>
    <row r="108" spans="1:2">
      <c r="A108" s="61"/>
      <c r="B108" s="61"/>
    </row>
    <row r="109" spans="1:2">
      <c r="A109" s="61"/>
      <c r="B109" s="61"/>
    </row>
    <row r="110" spans="1:2">
      <c r="A110" s="61"/>
      <c r="B110" s="61"/>
    </row>
    <row r="111" spans="1:2">
      <c r="A111" s="61"/>
      <c r="B111" s="61"/>
    </row>
    <row r="112" spans="1:2">
      <c r="A112" s="61"/>
      <c r="B112" s="61"/>
    </row>
    <row r="113" spans="1:2">
      <c r="A113" s="61"/>
      <c r="B113" s="61"/>
    </row>
    <row r="114" spans="1:2">
      <c r="A114" s="61"/>
      <c r="B114" s="61"/>
    </row>
    <row r="115" spans="1:2">
      <c r="A115" s="61"/>
      <c r="B115" s="61"/>
    </row>
    <row r="116" spans="1:2">
      <c r="A116" s="61"/>
      <c r="B116" s="61"/>
    </row>
    <row r="117" spans="1:2">
      <c r="A117" s="61"/>
      <c r="B117" s="61"/>
    </row>
    <row r="118" spans="1:2">
      <c r="A118" s="61"/>
      <c r="B118" s="61"/>
    </row>
    <row r="119" spans="1:2">
      <c r="A119" s="61"/>
      <c r="B119" s="61"/>
    </row>
    <row r="120" spans="1:2">
      <c r="A120" s="61"/>
      <c r="B120" s="61"/>
    </row>
    <row r="121" spans="1:2">
      <c r="A121" s="61"/>
      <c r="B121" s="61"/>
    </row>
    <row r="122" spans="1:2">
      <c r="A122" s="61"/>
      <c r="B122" s="61"/>
    </row>
    <row r="123" spans="1:2">
      <c r="A123" s="61"/>
      <c r="B123" s="61"/>
    </row>
    <row r="124" spans="1:2">
      <c r="A124" s="61"/>
      <c r="B124" s="61"/>
    </row>
    <row r="125" spans="1:2">
      <c r="A125" s="61"/>
      <c r="B125" s="61"/>
    </row>
    <row r="126" spans="1:2">
      <c r="A126" s="61"/>
      <c r="B126" s="61"/>
    </row>
    <row r="127" spans="1:2">
      <c r="A127" s="61"/>
      <c r="B127" s="61"/>
    </row>
    <row r="128" spans="1:2">
      <c r="A128" s="61"/>
      <c r="B128" s="61"/>
    </row>
    <row r="129" spans="1:2">
      <c r="A129" s="61"/>
      <c r="B129" s="61"/>
    </row>
    <row r="130" spans="1:2">
      <c r="A130" s="61"/>
      <c r="B130" s="61"/>
    </row>
    <row r="131" spans="1:2">
      <c r="A131" s="61"/>
      <c r="B131" s="61"/>
    </row>
    <row r="132" spans="1:2">
      <c r="A132" s="61"/>
      <c r="B132" s="61"/>
    </row>
    <row r="133" spans="1:2">
      <c r="A133" s="61"/>
      <c r="B133" s="61"/>
    </row>
    <row r="134" spans="1:2">
      <c r="A134" s="61"/>
      <c r="B134" s="61"/>
    </row>
    <row r="135" spans="1:2">
      <c r="A135" s="61"/>
      <c r="B135" s="61"/>
    </row>
    <row r="136" spans="1:2">
      <c r="A136" s="61"/>
      <c r="B136" s="61"/>
    </row>
    <row r="137" spans="1:2">
      <c r="A137" s="61"/>
      <c r="B137" s="61"/>
    </row>
    <row r="138" spans="1:2">
      <c r="A138" s="61"/>
      <c r="B138" s="61"/>
    </row>
    <row r="139" spans="1:2">
      <c r="A139" s="61"/>
      <c r="B139" s="61"/>
    </row>
    <row r="140" spans="1:2">
      <c r="A140" s="61"/>
      <c r="B140" s="61"/>
    </row>
    <row r="141" spans="1:2">
      <c r="A141" s="61"/>
      <c r="B141" s="61"/>
    </row>
    <row r="142" spans="1:2">
      <c r="A142" s="61"/>
      <c r="B142" s="61"/>
    </row>
    <row r="143" spans="1:2">
      <c r="A143" s="61"/>
      <c r="B143" s="61"/>
    </row>
    <row r="144" spans="1:2">
      <c r="A144" s="61"/>
      <c r="B144" s="61"/>
    </row>
    <row r="145" spans="1:2">
      <c r="A145" s="61"/>
      <c r="B145" s="61"/>
    </row>
    <row r="146" spans="1:2">
      <c r="A146" s="61"/>
      <c r="B146" s="61"/>
    </row>
    <row r="147" spans="1:2">
      <c r="A147" s="61"/>
      <c r="B147" s="61"/>
    </row>
    <row r="148" spans="1:2">
      <c r="A148" s="61"/>
      <c r="B148" s="61"/>
    </row>
    <row r="149" spans="1:2">
      <c r="A149" s="61"/>
      <c r="B149" s="61"/>
    </row>
    <row r="150" spans="1:2">
      <c r="A150" s="61"/>
      <c r="B150" s="61"/>
    </row>
    <row r="151" spans="1:2">
      <c r="A151" s="61"/>
      <c r="B151" s="61"/>
    </row>
    <row r="152" spans="1:2">
      <c r="A152" s="61"/>
      <c r="B152" s="61"/>
    </row>
    <row r="153" spans="1:2">
      <c r="A153" s="61"/>
      <c r="B153" s="61"/>
    </row>
    <row r="154" spans="1:2">
      <c r="A154" s="61"/>
      <c r="B154" s="61"/>
    </row>
    <row r="155" spans="1:2">
      <c r="A155" s="61"/>
      <c r="B155" s="61"/>
    </row>
    <row r="156" spans="1:2">
      <c r="A156" s="61"/>
      <c r="B156" s="61"/>
    </row>
    <row r="157" spans="1:2">
      <c r="A157" s="61"/>
      <c r="B157" s="61"/>
    </row>
    <row r="158" spans="1:2">
      <c r="A158" s="61"/>
      <c r="B158" s="61"/>
    </row>
    <row r="159" spans="1:2">
      <c r="A159" s="61"/>
      <c r="B159" s="61"/>
    </row>
    <row r="160" spans="1:2">
      <c r="A160" s="61"/>
      <c r="B160" s="61"/>
    </row>
    <row r="161" spans="1:2">
      <c r="A161" s="61"/>
      <c r="B161" s="61"/>
    </row>
    <row r="162" spans="1:2">
      <c r="A162" s="61"/>
      <c r="B162" s="61"/>
    </row>
    <row r="163" spans="1:2">
      <c r="A163" s="61"/>
      <c r="B163" s="61"/>
    </row>
    <row r="164" spans="1:2">
      <c r="A164" s="61"/>
      <c r="B164" s="61"/>
    </row>
    <row r="165" spans="1:2">
      <c r="A165" s="61"/>
      <c r="B165" s="61"/>
    </row>
    <row r="166" spans="1:2">
      <c r="A166" s="61"/>
      <c r="B166" s="61"/>
    </row>
    <row r="167" spans="1:2">
      <c r="A167" s="61"/>
      <c r="B167" s="61"/>
    </row>
    <row r="168" spans="1:2">
      <c r="A168" s="61"/>
      <c r="B168" s="61"/>
    </row>
    <row r="169" spans="1:2">
      <c r="A169" s="61"/>
      <c r="B169" s="61"/>
    </row>
    <row r="170" spans="1:2">
      <c r="A170" s="61"/>
      <c r="B170" s="61"/>
    </row>
    <row r="171" spans="1:2">
      <c r="A171" s="61"/>
      <c r="B171" s="61"/>
    </row>
    <row r="172" spans="1:2">
      <c r="A172" s="61"/>
      <c r="B172" s="61"/>
    </row>
    <row r="173" spans="1:2">
      <c r="A173" s="61"/>
      <c r="B173" s="61"/>
    </row>
    <row r="174" spans="1:2">
      <c r="A174" s="61"/>
      <c r="B174" s="61"/>
    </row>
    <row r="175" spans="1:2">
      <c r="A175" s="61"/>
      <c r="B175" s="61"/>
    </row>
    <row r="176" spans="1:2">
      <c r="A176" s="61"/>
      <c r="B176" s="61"/>
    </row>
    <row r="177" spans="1:2">
      <c r="A177" s="61"/>
      <c r="B177" s="61"/>
    </row>
    <row r="178" spans="1:2">
      <c r="A178" s="61"/>
      <c r="B178" s="61"/>
    </row>
    <row r="179" spans="1:2">
      <c r="A179" s="61"/>
      <c r="B179" s="61"/>
    </row>
    <row r="180" spans="1:2">
      <c r="A180" s="61"/>
      <c r="B180" s="61"/>
    </row>
    <row r="181" spans="1:2">
      <c r="A181" s="61"/>
      <c r="B181" s="61"/>
    </row>
    <row r="182" spans="1:2">
      <c r="A182" s="61"/>
      <c r="B182" s="61"/>
    </row>
    <row r="183" spans="1:2">
      <c r="A183" s="61"/>
      <c r="B183" s="61"/>
    </row>
    <row r="184" spans="1:2">
      <c r="A184" s="61"/>
      <c r="B184" s="61"/>
    </row>
    <row r="185" spans="1:2">
      <c r="A185" s="61"/>
      <c r="B185" s="61"/>
    </row>
    <row r="186" spans="1:2">
      <c r="A186" s="61"/>
      <c r="B186" s="61"/>
    </row>
    <row r="187" spans="1:2">
      <c r="A187" s="61"/>
      <c r="B187" s="61"/>
    </row>
    <row r="188" spans="1:2">
      <c r="A188" s="61"/>
      <c r="B188" s="61"/>
    </row>
    <row r="189" spans="1:2">
      <c r="A189" s="61"/>
      <c r="B189" s="61"/>
    </row>
    <row r="190" spans="1:2">
      <c r="A190" s="61"/>
      <c r="B190" s="61"/>
    </row>
    <row r="191" spans="1:2">
      <c r="A191" s="61"/>
      <c r="B191" s="61"/>
    </row>
    <row r="192" spans="1:2">
      <c r="A192" s="61"/>
      <c r="B192" s="61"/>
    </row>
    <row r="193" spans="1:2">
      <c r="A193" s="61"/>
      <c r="B193" s="61"/>
    </row>
    <row r="194" spans="1:2">
      <c r="A194" s="61"/>
      <c r="B194" s="61"/>
    </row>
    <row r="195" spans="1:2">
      <c r="A195" s="61"/>
      <c r="B195" s="61"/>
    </row>
    <row r="196" spans="1:2">
      <c r="A196" s="61"/>
      <c r="B196" s="61"/>
    </row>
    <row r="197" spans="1:2">
      <c r="A197" s="61"/>
      <c r="B197" s="61"/>
    </row>
    <row r="198" spans="1:2">
      <c r="A198" s="61"/>
      <c r="B198" s="61"/>
    </row>
    <row r="199" spans="1:2">
      <c r="A199" s="61"/>
      <c r="B199" s="61"/>
    </row>
    <row r="200" spans="1:2">
      <c r="A200" s="61"/>
      <c r="B200" s="61"/>
    </row>
    <row r="201" spans="1:2">
      <c r="A201" s="61"/>
      <c r="B201" s="61"/>
    </row>
    <row r="202" spans="1:2">
      <c r="A202" s="61"/>
      <c r="B202" s="61"/>
    </row>
    <row r="203" spans="1:2">
      <c r="A203" s="61"/>
      <c r="B203" s="61"/>
    </row>
    <row r="204" spans="1:2">
      <c r="A204" s="61"/>
      <c r="B204" s="61"/>
    </row>
    <row r="205" spans="1:2">
      <c r="A205" s="61"/>
      <c r="B205" s="61"/>
    </row>
    <row r="206" spans="1:2">
      <c r="A206" s="61"/>
      <c r="B206" s="61"/>
    </row>
    <row r="207" spans="1:2">
      <c r="A207" s="61"/>
      <c r="B207" s="61"/>
    </row>
    <row r="208" spans="1:2">
      <c r="A208" s="61"/>
      <c r="B208" s="61"/>
    </row>
    <row r="209" spans="1:2">
      <c r="A209" s="61"/>
      <c r="B209" s="61"/>
    </row>
    <row r="210" spans="1:2">
      <c r="A210" s="61"/>
      <c r="B210" s="61"/>
    </row>
    <row r="211" spans="1:2">
      <c r="A211" s="61"/>
      <c r="B211" s="61"/>
    </row>
    <row r="212" spans="1:2">
      <c r="A212" s="61"/>
      <c r="B212" s="61"/>
    </row>
    <row r="213" spans="1:2">
      <c r="A213" s="61"/>
      <c r="B213" s="61"/>
    </row>
    <row r="214" spans="1:2">
      <c r="A214" s="61"/>
      <c r="B214" s="61"/>
    </row>
    <row r="215" spans="1:2">
      <c r="A215" s="61"/>
      <c r="B215" s="61"/>
    </row>
    <row r="216" spans="1:2">
      <c r="A216" s="61"/>
      <c r="B216" s="61"/>
    </row>
    <row r="217" spans="1:2">
      <c r="A217" s="61"/>
      <c r="B217" s="61"/>
    </row>
    <row r="218" spans="1:2">
      <c r="A218" s="61"/>
      <c r="B218" s="61"/>
    </row>
    <row r="219" spans="1:2">
      <c r="A219" s="61"/>
      <c r="B219" s="61"/>
    </row>
    <row r="220" spans="1:2">
      <c r="A220" s="61"/>
      <c r="B220" s="61"/>
    </row>
    <row r="221" spans="1:2">
      <c r="A221" s="61"/>
      <c r="B221" s="61"/>
    </row>
    <row r="222" spans="1:2">
      <c r="A222" s="61"/>
      <c r="B222" s="61"/>
    </row>
    <row r="223" spans="1:2">
      <c r="A223" s="61"/>
      <c r="B223" s="61"/>
    </row>
    <row r="224" spans="1:2">
      <c r="A224" s="61"/>
      <c r="B224" s="61"/>
    </row>
    <row r="225" spans="1:2">
      <c r="A225" s="61"/>
      <c r="B225" s="61"/>
    </row>
    <row r="226" spans="1:2">
      <c r="A226" s="61"/>
      <c r="B226" s="61"/>
    </row>
    <row r="227" spans="1:2">
      <c r="A227" s="61"/>
      <c r="B227" s="61"/>
    </row>
    <row r="228" spans="1:2">
      <c r="A228" s="61"/>
      <c r="B228" s="61"/>
    </row>
    <row r="229" spans="1:2">
      <c r="A229" s="61"/>
      <c r="B229" s="61"/>
    </row>
    <row r="230" spans="1:2">
      <c r="A230" s="61"/>
      <c r="B230" s="61"/>
    </row>
    <row r="231" spans="1:2">
      <c r="A231" s="61"/>
      <c r="B231" s="61"/>
    </row>
    <row r="232" spans="1:2">
      <c r="A232" s="61"/>
      <c r="B232" s="61"/>
    </row>
    <row r="233" spans="1:2">
      <c r="A233" s="61"/>
      <c r="B233" s="61"/>
    </row>
    <row r="234" spans="1:2">
      <c r="A234" s="61"/>
      <c r="B234" s="61"/>
    </row>
    <row r="235" spans="1:2">
      <c r="A235" s="61"/>
      <c r="B235" s="61"/>
    </row>
    <row r="236" spans="1:2">
      <c r="A236" s="61"/>
      <c r="B236" s="61"/>
    </row>
    <row r="237" spans="1:2">
      <c r="A237" s="61"/>
      <c r="B237" s="61"/>
    </row>
    <row r="238" spans="1:2">
      <c r="A238" s="61"/>
      <c r="B238" s="61"/>
    </row>
    <row r="239" spans="1:2">
      <c r="A239" s="61"/>
      <c r="B239" s="61"/>
    </row>
    <row r="240" spans="1:2">
      <c r="A240" s="61"/>
      <c r="B240" s="61"/>
    </row>
    <row r="241" spans="1:2">
      <c r="A241" s="61"/>
      <c r="B241" s="61"/>
    </row>
    <row r="242" spans="1:2">
      <c r="A242" s="61"/>
      <c r="B242" s="61"/>
    </row>
    <row r="243" spans="1:2">
      <c r="A243" s="61"/>
      <c r="B243" s="61"/>
    </row>
    <row r="244" spans="1:2">
      <c r="A244" s="61"/>
      <c r="B244" s="61"/>
    </row>
    <row r="245" spans="1:2">
      <c r="A245" s="61"/>
      <c r="B245" s="61"/>
    </row>
    <row r="246" spans="1:2">
      <c r="A246" s="61"/>
      <c r="B246" s="61"/>
    </row>
    <row r="247" spans="1:2">
      <c r="A247" s="61"/>
      <c r="B247" s="61"/>
    </row>
    <row r="248" spans="1:2">
      <c r="A248" s="61"/>
      <c r="B248" s="61"/>
    </row>
    <row r="249" spans="1:2">
      <c r="A249" s="61"/>
      <c r="B249" s="61"/>
    </row>
    <row r="250" spans="1:2">
      <c r="A250" s="61"/>
      <c r="B250" s="61"/>
    </row>
    <row r="251" spans="1:2">
      <c r="A251" s="61"/>
      <c r="B251" s="61"/>
    </row>
    <row r="252" spans="1:2">
      <c r="A252" s="61"/>
      <c r="B252" s="61"/>
    </row>
    <row r="253" spans="1:2">
      <c r="A253" s="61"/>
      <c r="B253" s="61"/>
    </row>
    <row r="254" spans="1:2">
      <c r="A254" s="61"/>
      <c r="B254" s="61"/>
    </row>
    <row r="255" spans="1:2">
      <c r="A255" s="61"/>
      <c r="B255" s="61"/>
    </row>
    <row r="256" spans="1:2">
      <c r="A256" s="61"/>
      <c r="B256" s="61"/>
    </row>
    <row r="257" spans="1:2">
      <c r="A257" s="61"/>
      <c r="B257" s="61"/>
    </row>
    <row r="258" spans="1:2">
      <c r="A258" s="61"/>
      <c r="B258" s="61"/>
    </row>
    <row r="259" spans="1:2">
      <c r="A259" s="61"/>
      <c r="B259" s="61"/>
    </row>
    <row r="260" spans="1:2">
      <c r="A260" s="61"/>
      <c r="B260" s="61"/>
    </row>
    <row r="261" spans="1:2">
      <c r="A261" s="61"/>
      <c r="B261" s="61"/>
    </row>
    <row r="262" spans="1:2">
      <c r="A262" s="61"/>
      <c r="B262" s="61"/>
    </row>
    <row r="263" spans="1:2">
      <c r="A263" s="61"/>
      <c r="B263" s="61"/>
    </row>
    <row r="264" spans="1:2">
      <c r="A264" s="61"/>
      <c r="B264" s="61"/>
    </row>
    <row r="265" spans="1:2">
      <c r="A265" s="61"/>
      <c r="B265" s="61"/>
    </row>
    <row r="266" spans="1:2">
      <c r="A266" s="61"/>
      <c r="B266" s="61"/>
    </row>
    <row r="267" spans="1:2">
      <c r="A267" s="61"/>
      <c r="B267" s="61"/>
    </row>
    <row r="268" spans="1:2">
      <c r="A268" s="61"/>
      <c r="B268" s="61"/>
    </row>
    <row r="269" spans="1:2">
      <c r="A269" s="61"/>
      <c r="B269" s="61"/>
    </row>
    <row r="270" spans="1:2">
      <c r="A270" s="61"/>
      <c r="B270" s="61"/>
    </row>
    <row r="271" spans="1:2">
      <c r="A271" s="61"/>
      <c r="B271" s="61"/>
    </row>
    <row r="272" spans="1:2">
      <c r="A272" s="61"/>
      <c r="B272" s="61"/>
    </row>
    <row r="273" spans="1:2">
      <c r="A273" s="61"/>
      <c r="B273" s="61"/>
    </row>
    <row r="274" spans="1:2">
      <c r="A274" s="61"/>
      <c r="B274" s="61"/>
    </row>
    <row r="275" spans="1:2">
      <c r="A275" s="61"/>
      <c r="B275" s="61"/>
    </row>
    <row r="276" spans="1:2">
      <c r="A276" s="61"/>
      <c r="B276" s="61"/>
    </row>
    <row r="277" spans="1:2">
      <c r="A277" s="61"/>
      <c r="B277" s="61"/>
    </row>
    <row r="278" spans="1:2">
      <c r="A278" s="61"/>
      <c r="B278" s="61"/>
    </row>
    <row r="279" spans="1:2">
      <c r="A279" s="61"/>
      <c r="B279" s="61"/>
    </row>
    <row r="280" spans="1:2">
      <c r="A280" s="61"/>
      <c r="B280" s="61"/>
    </row>
    <row r="281" spans="1:2">
      <c r="A281" s="61"/>
      <c r="B281" s="61"/>
    </row>
    <row r="282" spans="1:2">
      <c r="A282" s="61"/>
      <c r="B282" s="61"/>
    </row>
    <row r="283" spans="1:2">
      <c r="A283" s="61"/>
      <c r="B283" s="61"/>
    </row>
    <row r="284" spans="1:2">
      <c r="A284" s="61"/>
      <c r="B284" s="61"/>
    </row>
    <row r="285" spans="1:2">
      <c r="A285" s="61"/>
      <c r="B285" s="61"/>
    </row>
    <row r="286" spans="1:2">
      <c r="A286" s="61"/>
      <c r="B286" s="61"/>
    </row>
    <row r="287" spans="1:2">
      <c r="A287" s="61"/>
      <c r="B287" s="61"/>
    </row>
    <row r="288" spans="1:2">
      <c r="A288" s="61"/>
      <c r="B288" s="61"/>
    </row>
    <row r="289" spans="1:2">
      <c r="A289" s="61"/>
      <c r="B289" s="61"/>
    </row>
    <row r="290" spans="1:2">
      <c r="A290" s="61"/>
      <c r="B290" s="61"/>
    </row>
    <row r="291" spans="1:2">
      <c r="A291" s="61"/>
      <c r="B291" s="61"/>
    </row>
    <row r="292" spans="1:2">
      <c r="A292" s="61"/>
      <c r="B292" s="61"/>
    </row>
    <row r="293" spans="1:2">
      <c r="A293" s="61"/>
      <c r="B293" s="61"/>
    </row>
    <row r="294" spans="1:2">
      <c r="A294" s="61"/>
      <c r="B294" s="61"/>
    </row>
    <row r="295" spans="1:2">
      <c r="A295" s="61"/>
      <c r="B295" s="61"/>
    </row>
    <row r="296" spans="1:2">
      <c r="A296" s="61"/>
      <c r="B296" s="61"/>
    </row>
    <row r="297" spans="1:2">
      <c r="A297" s="61"/>
      <c r="B297" s="61"/>
    </row>
    <row r="298" spans="1:2">
      <c r="A298" s="61"/>
      <c r="B298" s="61"/>
    </row>
    <row r="299" spans="1:2">
      <c r="A299" s="61"/>
      <c r="B299" s="61"/>
    </row>
    <row r="300" spans="1:2">
      <c r="A300" s="61"/>
      <c r="B300" s="61"/>
    </row>
    <row r="301" spans="1:2">
      <c r="A301" s="61"/>
      <c r="B301" s="61"/>
    </row>
    <row r="302" spans="1:2">
      <c r="A302" s="61"/>
      <c r="B302" s="61"/>
    </row>
    <row r="303" spans="1:2">
      <c r="A303" s="61"/>
      <c r="B303" s="61"/>
    </row>
    <row r="304" spans="1:2">
      <c r="A304" s="61"/>
      <c r="B304" s="61"/>
    </row>
    <row r="305" spans="1:2">
      <c r="A305" s="61"/>
      <c r="B305" s="61"/>
    </row>
    <row r="306" spans="1:2">
      <c r="A306" s="61"/>
      <c r="B306" s="61"/>
    </row>
    <row r="307" spans="1:2">
      <c r="A307" s="61"/>
      <c r="B307" s="61"/>
    </row>
    <row r="308" spans="1:2">
      <c r="A308" s="61"/>
      <c r="B308" s="61"/>
    </row>
    <row r="309" spans="1:2">
      <c r="A309" s="61"/>
      <c r="B309" s="61"/>
    </row>
    <row r="310" spans="1:2">
      <c r="A310" s="61"/>
      <c r="B310" s="61"/>
    </row>
    <row r="311" spans="1:2">
      <c r="A311" s="61"/>
      <c r="B311" s="61"/>
    </row>
    <row r="312" spans="1:2">
      <c r="A312" s="61"/>
      <c r="B312" s="61"/>
    </row>
    <row r="313" spans="1:2">
      <c r="A313" s="61"/>
      <c r="B313" s="61"/>
    </row>
    <row r="314" spans="1:2">
      <c r="A314" s="61"/>
      <c r="B314" s="61"/>
    </row>
    <row r="315" spans="1:2">
      <c r="A315" s="61"/>
      <c r="B315" s="61"/>
    </row>
    <row r="316" spans="1:2">
      <c r="A316" s="61"/>
      <c r="B316" s="61"/>
    </row>
    <row r="317" spans="1:2">
      <c r="A317" s="61"/>
      <c r="B317" s="61"/>
    </row>
    <row r="318" spans="1:2">
      <c r="A318" s="61"/>
      <c r="B318" s="61"/>
    </row>
    <row r="319" spans="1:2">
      <c r="A319" s="61"/>
      <c r="B319" s="61"/>
    </row>
    <row r="320" spans="1:2">
      <c r="A320" s="61"/>
      <c r="B320" s="61"/>
    </row>
    <row r="321" spans="1:2">
      <c r="A321" s="61"/>
      <c r="B321" s="61"/>
    </row>
    <row r="322" spans="1:2">
      <c r="A322" s="61"/>
      <c r="B322" s="61"/>
    </row>
    <row r="323" spans="1:2">
      <c r="A323" s="61"/>
      <c r="B323" s="61"/>
    </row>
    <row r="324" spans="1:2">
      <c r="A324" s="61"/>
      <c r="B324" s="61"/>
    </row>
    <row r="325" spans="1:2">
      <c r="A325" s="61"/>
      <c r="B325" s="61"/>
    </row>
    <row r="326" spans="1:2">
      <c r="A326" s="61"/>
      <c r="B326" s="61"/>
    </row>
    <row r="327" spans="1:2">
      <c r="A327" s="61"/>
      <c r="B327" s="61"/>
    </row>
    <row r="328" spans="1:2">
      <c r="A328" s="61"/>
      <c r="B328" s="61"/>
    </row>
    <row r="329" spans="1:2">
      <c r="A329" s="61"/>
      <c r="B329" s="61"/>
    </row>
    <row r="330" spans="1:2">
      <c r="A330" s="61"/>
      <c r="B330" s="61"/>
    </row>
    <row r="331" spans="1:2">
      <c r="A331" s="61"/>
      <c r="B331" s="61"/>
    </row>
    <row r="332" spans="1:2">
      <c r="A332" s="61"/>
      <c r="B332" s="61"/>
    </row>
    <row r="333" spans="1:2">
      <c r="A333" s="61"/>
      <c r="B333" s="61"/>
    </row>
    <row r="334" spans="1:2">
      <c r="A334" s="61"/>
      <c r="B334" s="61"/>
    </row>
    <row r="335" spans="1:2">
      <c r="A335" s="61"/>
      <c r="B335" s="61"/>
    </row>
    <row r="336" spans="1:2">
      <c r="A336" s="61"/>
      <c r="B336" s="61"/>
    </row>
    <row r="337" spans="1:2">
      <c r="A337" s="61"/>
      <c r="B337" s="61"/>
    </row>
    <row r="338" spans="1:2">
      <c r="A338" s="61"/>
      <c r="B338" s="61"/>
    </row>
    <row r="339" spans="1:2">
      <c r="A339" s="61"/>
      <c r="B339" s="61"/>
    </row>
    <row r="340" spans="1:2">
      <c r="A340" s="61"/>
      <c r="B340" s="61"/>
    </row>
    <row r="341" spans="1:2">
      <c r="A341" s="61"/>
      <c r="B341" s="61"/>
    </row>
    <row r="342" spans="1:2">
      <c r="A342" s="61"/>
      <c r="B342" s="61"/>
    </row>
    <row r="343" spans="1:2">
      <c r="A343" s="61"/>
      <c r="B343" s="61"/>
    </row>
    <row r="344" spans="1:2">
      <c r="A344" s="61"/>
      <c r="B344" s="61"/>
    </row>
    <row r="345" spans="1:2">
      <c r="A345" s="61"/>
      <c r="B345" s="61"/>
    </row>
    <row r="346" spans="1:2">
      <c r="A346" s="61"/>
      <c r="B346" s="61"/>
    </row>
    <row r="347" spans="1:2">
      <c r="A347" s="61"/>
      <c r="B347" s="61"/>
    </row>
    <row r="348" spans="1:2">
      <c r="A348" s="61"/>
      <c r="B348" s="61"/>
    </row>
    <row r="349" spans="1:2">
      <c r="A349" s="61"/>
      <c r="B349" s="61"/>
    </row>
    <row r="350" spans="1:2">
      <c r="A350" s="61"/>
      <c r="B350" s="61"/>
    </row>
    <row r="351" spans="1:2">
      <c r="A351" s="61"/>
      <c r="B351" s="61"/>
    </row>
    <row r="352" spans="1:2">
      <c r="A352" s="61"/>
      <c r="B352" s="61"/>
    </row>
    <row r="353" spans="1:2">
      <c r="A353" s="61"/>
      <c r="B353" s="61"/>
    </row>
    <row r="354" spans="1:2">
      <c r="A354" s="61"/>
      <c r="B354" s="61"/>
    </row>
    <row r="355" spans="1:2">
      <c r="A355" s="61"/>
      <c r="B355" s="61"/>
    </row>
    <row r="356" spans="1:2">
      <c r="A356" s="61"/>
      <c r="B356" s="61"/>
    </row>
    <row r="357" spans="1:2">
      <c r="A357" s="61"/>
      <c r="B357" s="61"/>
    </row>
    <row r="358" spans="1:2">
      <c r="A358" s="61"/>
      <c r="B358" s="61"/>
    </row>
    <row r="359" spans="1:2">
      <c r="A359" s="61"/>
      <c r="B359" s="61"/>
    </row>
    <row r="360" spans="1:2">
      <c r="A360" s="61"/>
      <c r="B360" s="61"/>
    </row>
    <row r="361" spans="1:2">
      <c r="A361" s="61"/>
      <c r="B361" s="61"/>
    </row>
    <row r="362" spans="1:2">
      <c r="A362" s="61"/>
      <c r="B362" s="61"/>
    </row>
    <row r="363" spans="1:2">
      <c r="A363" s="61"/>
      <c r="B363" s="61"/>
    </row>
    <row r="364" spans="1:2">
      <c r="A364" s="61"/>
      <c r="B364" s="61"/>
    </row>
    <row r="365" spans="1:2">
      <c r="A365" s="61"/>
      <c r="B365" s="61"/>
    </row>
    <row r="366" spans="1:2">
      <c r="A366" s="61"/>
      <c r="B366" s="61"/>
    </row>
    <row r="367" spans="1:2">
      <c r="A367" s="61"/>
      <c r="B367" s="61"/>
    </row>
    <row r="368" spans="1:2">
      <c r="A368" s="61"/>
      <c r="B368" s="61"/>
    </row>
    <row r="369" spans="1:2">
      <c r="A369" s="61"/>
      <c r="B369" s="61"/>
    </row>
    <row r="370" spans="1:2">
      <c r="A370" s="61"/>
      <c r="B370" s="61"/>
    </row>
    <row r="371" spans="1:2">
      <c r="A371" s="61"/>
      <c r="B371" s="61"/>
    </row>
    <row r="372" spans="1:2">
      <c r="A372" s="61"/>
      <c r="B372" s="61"/>
    </row>
    <row r="373" spans="1:2">
      <c r="A373" s="61"/>
      <c r="B373" s="61"/>
    </row>
    <row r="374" spans="1:2">
      <c r="A374" s="61"/>
      <c r="B374" s="61"/>
    </row>
    <row r="375" spans="1:2">
      <c r="A375" s="61"/>
      <c r="B375" s="61"/>
    </row>
    <row r="376" spans="1:2">
      <c r="A376" s="61"/>
      <c r="B376" s="61"/>
    </row>
    <row r="377" spans="1:2">
      <c r="A377" s="61"/>
      <c r="B377" s="61"/>
    </row>
    <row r="378" spans="1:2">
      <c r="A378" s="61"/>
      <c r="B378" s="61"/>
    </row>
    <row r="379" spans="1:2">
      <c r="A379" s="61"/>
      <c r="B379" s="61"/>
    </row>
    <row r="380" spans="1:2">
      <c r="A380" s="61"/>
      <c r="B380" s="61"/>
    </row>
    <row r="381" spans="1:2">
      <c r="A381" s="61"/>
      <c r="B381" s="61"/>
    </row>
    <row r="382" spans="1:2">
      <c r="A382" s="61"/>
      <c r="B382" s="61"/>
    </row>
    <row r="383" spans="1:2">
      <c r="A383" s="61"/>
      <c r="B383" s="61"/>
    </row>
    <row r="384" spans="1:2">
      <c r="A384" s="61"/>
      <c r="B384" s="61"/>
    </row>
    <row r="385" spans="1:2">
      <c r="A385" s="61"/>
      <c r="B385" s="61"/>
    </row>
    <row r="386" spans="1:2">
      <c r="A386" s="61"/>
      <c r="B386" s="61"/>
    </row>
    <row r="387" spans="1:2">
      <c r="A387" s="61"/>
      <c r="B387" s="61"/>
    </row>
    <row r="388" spans="1:2">
      <c r="A388" s="61"/>
      <c r="B388" s="61"/>
    </row>
    <row r="389" spans="1:2">
      <c r="A389" s="61"/>
      <c r="B389" s="61"/>
    </row>
    <row r="390" spans="1:2">
      <c r="A390" s="61"/>
      <c r="B390" s="61"/>
    </row>
    <row r="391" spans="1:2">
      <c r="A391" s="61"/>
      <c r="B391" s="61"/>
    </row>
    <row r="392" spans="1:2">
      <c r="A392" s="61"/>
      <c r="B392" s="61"/>
    </row>
    <row r="393" spans="1:2">
      <c r="A393" s="61"/>
      <c r="B393" s="61"/>
    </row>
    <row r="394" spans="1:2">
      <c r="A394" s="61"/>
      <c r="B394" s="61"/>
    </row>
    <row r="395" spans="1:2">
      <c r="A395" s="61"/>
      <c r="B395" s="61"/>
    </row>
    <row r="396" spans="1:2">
      <c r="A396" s="61"/>
      <c r="B396" s="61"/>
    </row>
    <row r="397" spans="1:2">
      <c r="A397" s="61"/>
      <c r="B397" s="61"/>
    </row>
    <row r="398" spans="1:2">
      <c r="A398" s="61"/>
      <c r="B398" s="61"/>
    </row>
    <row r="399" spans="1:2">
      <c r="A399" s="61"/>
      <c r="B399" s="61"/>
    </row>
    <row r="400" spans="1:2">
      <c r="A400" s="61"/>
      <c r="B400" s="61"/>
    </row>
    <row r="401" spans="1:2">
      <c r="A401" s="61"/>
      <c r="B401" s="61"/>
    </row>
    <row r="402" spans="1:2">
      <c r="A402" s="61"/>
      <c r="B402" s="61"/>
    </row>
    <row r="403" spans="1:2">
      <c r="A403" s="61"/>
      <c r="B403" s="61"/>
    </row>
    <row r="404" spans="1:2">
      <c r="A404" s="61"/>
      <c r="B404" s="61"/>
    </row>
    <row r="405" spans="1:2">
      <c r="A405" s="61"/>
      <c r="B405" s="61"/>
    </row>
    <row r="406" spans="1:2">
      <c r="A406" s="61"/>
      <c r="B406" s="61"/>
    </row>
    <row r="407" spans="1:2">
      <c r="A407" s="61"/>
      <c r="B407" s="61"/>
    </row>
    <row r="408" spans="1:2">
      <c r="A408" s="61"/>
      <c r="B408" s="61"/>
    </row>
    <row r="409" spans="1:2">
      <c r="A409" s="61"/>
      <c r="B409" s="61"/>
    </row>
    <row r="410" spans="1:2">
      <c r="A410" s="61"/>
      <c r="B410" s="61"/>
    </row>
    <row r="411" spans="1:2">
      <c r="A411" s="61"/>
      <c r="B411" s="61"/>
    </row>
    <row r="412" spans="1:2">
      <c r="A412" s="61"/>
      <c r="B412" s="61"/>
    </row>
    <row r="413" spans="1:2">
      <c r="A413" s="61"/>
      <c r="B413" s="61"/>
    </row>
    <row r="414" spans="1:2">
      <c r="A414" s="61"/>
      <c r="B414" s="61"/>
    </row>
    <row r="415" spans="1:2">
      <c r="A415" s="61"/>
      <c r="B415" s="61"/>
    </row>
    <row r="416" spans="1:2">
      <c r="A416" s="61"/>
      <c r="B416" s="61"/>
    </row>
    <row r="417" spans="1:2">
      <c r="A417" s="61"/>
      <c r="B417" s="61"/>
    </row>
    <row r="418" spans="1:2">
      <c r="A418" s="61"/>
      <c r="B418" s="61"/>
    </row>
    <row r="419" spans="1:2">
      <c r="A419" s="61"/>
      <c r="B419" s="61"/>
    </row>
    <row r="420" spans="1:2">
      <c r="A420" s="61"/>
      <c r="B420" s="61"/>
    </row>
    <row r="421" spans="1:2">
      <c r="A421" s="61"/>
      <c r="B421" s="61"/>
    </row>
    <row r="422" spans="1:2">
      <c r="A422" s="61"/>
      <c r="B422" s="61"/>
    </row>
    <row r="423" spans="1:2">
      <c r="A423" s="61"/>
      <c r="B423" s="61"/>
    </row>
    <row r="424" spans="1:2">
      <c r="A424" s="61"/>
      <c r="B424" s="61"/>
    </row>
    <row r="425" spans="1:2">
      <c r="A425" s="61"/>
      <c r="B425" s="61"/>
    </row>
    <row r="426" spans="1:2">
      <c r="A426" s="61"/>
      <c r="B426" s="61"/>
    </row>
    <row r="427" spans="1:2">
      <c r="A427" s="61"/>
      <c r="B427" s="61"/>
    </row>
  </sheetData>
  <sheetProtection selectLockedCells="1" selectUnlockedCells="1"/>
  <protectedRanges>
    <protectedRange sqref="A3:AL3" name="Диапазон1_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BreakPreview" zoomScale="110" zoomScaleSheetLayoutView="110" workbookViewId="0">
      <pane xSplit="2" ySplit="7" topLeftCell="C26" activePane="bottomRight" state="frozen"/>
      <selection pane="topRight" activeCell="C1" sqref="C1"/>
      <selection pane="bottomLeft" activeCell="A7" sqref="A7"/>
      <selection pane="bottomRight" activeCell="E9" sqref="E9"/>
    </sheetView>
  </sheetViews>
  <sheetFormatPr defaultRowHeight="12.75"/>
  <cols>
    <col min="1" max="1" width="7.85546875" style="1" customWidth="1"/>
    <col min="2" max="2" width="25.28515625" customWidth="1"/>
    <col min="10" max="10" width="9.140625" style="9"/>
  </cols>
  <sheetData>
    <row r="1" spans="1:15" ht="33.75" customHeight="1">
      <c r="A1" s="202" t="s">
        <v>71</v>
      </c>
      <c r="B1" s="202"/>
      <c r="C1" s="202"/>
      <c r="D1" s="202"/>
      <c r="E1" s="202"/>
      <c r="F1" s="202"/>
      <c r="G1" s="202"/>
      <c r="H1" s="202"/>
      <c r="I1" s="202"/>
    </row>
    <row r="2" spans="1:15" ht="18.75" customHeight="1">
      <c r="A2" s="207" t="s">
        <v>25</v>
      </c>
      <c r="B2" s="204" t="s">
        <v>41</v>
      </c>
      <c r="C2" s="211" t="s">
        <v>32</v>
      </c>
      <c r="D2" s="211" t="s">
        <v>33</v>
      </c>
      <c r="E2" s="211" t="s">
        <v>34</v>
      </c>
      <c r="F2" s="211" t="s">
        <v>65</v>
      </c>
      <c r="G2" s="214" t="s">
        <v>53</v>
      </c>
      <c r="H2" s="215"/>
      <c r="I2" s="216"/>
    </row>
    <row r="3" spans="1:15" ht="54" customHeight="1">
      <c r="A3" s="208"/>
      <c r="B3" s="205"/>
      <c r="C3" s="212"/>
      <c r="D3" s="212"/>
      <c r="E3" s="212"/>
      <c r="F3" s="212"/>
      <c r="G3" s="217"/>
      <c r="H3" s="218"/>
      <c r="I3" s="219"/>
    </row>
    <row r="4" spans="1:15" ht="20.25" customHeight="1">
      <c r="A4" s="208"/>
      <c r="B4" s="205"/>
      <c r="C4" s="212"/>
      <c r="D4" s="212"/>
      <c r="E4" s="212"/>
      <c r="F4" s="212"/>
      <c r="G4" s="187">
        <v>2024</v>
      </c>
      <c r="H4" s="187">
        <v>2025</v>
      </c>
      <c r="I4" s="187" t="s">
        <v>28</v>
      </c>
    </row>
    <row r="5" spans="1:15" ht="42" customHeight="1">
      <c r="A5" s="208"/>
      <c r="B5" s="205"/>
      <c r="C5" s="213"/>
      <c r="D5" s="213"/>
      <c r="E5" s="213"/>
      <c r="F5" s="213"/>
      <c r="G5" s="188"/>
      <c r="H5" s="188"/>
      <c r="I5" s="188"/>
      <c r="K5" s="14"/>
    </row>
    <row r="6" spans="1:15" ht="19.5" customHeight="1">
      <c r="A6" s="209"/>
      <c r="B6" s="206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</row>
    <row r="7" spans="1:15" ht="4.5" customHeight="1">
      <c r="A7" s="2"/>
      <c r="B7" s="6"/>
      <c r="C7" s="5"/>
      <c r="D7" s="5"/>
      <c r="E7" s="5"/>
      <c r="F7" s="5"/>
      <c r="G7" s="4"/>
      <c r="H7" s="4"/>
      <c r="I7" s="4"/>
    </row>
    <row r="8" spans="1:15" s="310" customFormat="1" ht="23.1" customHeight="1">
      <c r="A8" s="303">
        <v>1</v>
      </c>
      <c r="B8" s="304" t="s">
        <v>20</v>
      </c>
      <c r="C8" s="315">
        <v>49</v>
      </c>
      <c r="D8" s="316">
        <v>47</v>
      </c>
      <c r="E8" s="316">
        <v>39</v>
      </c>
      <c r="F8" s="307">
        <f>E8/(D8+C8)</f>
        <v>0.40625</v>
      </c>
      <c r="G8" s="317">
        <v>49</v>
      </c>
      <c r="H8" s="317">
        <v>57</v>
      </c>
      <c r="I8" s="316">
        <v>0</v>
      </c>
      <c r="J8" s="309"/>
    </row>
    <row r="9" spans="1:15" s="310" customFormat="1" ht="23.1" customHeight="1">
      <c r="A9" s="303">
        <v>2</v>
      </c>
      <c r="B9" s="304" t="s">
        <v>2</v>
      </c>
      <c r="C9" s="305">
        <v>64</v>
      </c>
      <c r="D9" s="306">
        <v>60</v>
      </c>
      <c r="E9" s="306">
        <v>56</v>
      </c>
      <c r="F9" s="307">
        <f t="shared" ref="F9:F15" si="0">E9/(D9+C9)</f>
        <v>0.45161290322580644</v>
      </c>
      <c r="G9" s="308">
        <v>64</v>
      </c>
      <c r="H9" s="308">
        <v>68</v>
      </c>
      <c r="I9" s="306">
        <v>0</v>
      </c>
      <c r="J9" s="309"/>
    </row>
    <row r="10" spans="1:15" s="310" customFormat="1" ht="23.1" customHeight="1">
      <c r="A10" s="303">
        <v>3</v>
      </c>
      <c r="B10" s="304" t="s">
        <v>3</v>
      </c>
      <c r="C10" s="305">
        <v>277</v>
      </c>
      <c r="D10" s="306">
        <v>313</v>
      </c>
      <c r="E10" s="306">
        <v>295</v>
      </c>
      <c r="F10" s="307">
        <f t="shared" si="0"/>
        <v>0.5</v>
      </c>
      <c r="G10" s="308">
        <v>277</v>
      </c>
      <c r="H10" s="308">
        <v>295</v>
      </c>
      <c r="I10" s="306">
        <v>1</v>
      </c>
      <c r="J10" s="309"/>
    </row>
    <row r="11" spans="1:15" s="310" customFormat="1" ht="23.1" customHeight="1">
      <c r="A11" s="303">
        <v>4</v>
      </c>
      <c r="B11" s="304" t="s">
        <v>21</v>
      </c>
      <c r="C11" s="305">
        <v>451</v>
      </c>
      <c r="D11" s="306">
        <v>126</v>
      </c>
      <c r="E11" s="306">
        <v>229</v>
      </c>
      <c r="F11" s="307">
        <f t="shared" si="0"/>
        <v>0.39688041594454071</v>
      </c>
      <c r="G11" s="308">
        <v>451</v>
      </c>
      <c r="H11" s="308">
        <v>348</v>
      </c>
      <c r="I11" s="306">
        <v>0</v>
      </c>
      <c r="J11" s="309"/>
    </row>
    <row r="12" spans="1:15" s="310" customFormat="1" ht="23.1" customHeight="1">
      <c r="A12" s="303">
        <v>5</v>
      </c>
      <c r="B12" s="304" t="s">
        <v>4</v>
      </c>
      <c r="C12" s="305">
        <v>68</v>
      </c>
      <c r="D12" s="306">
        <v>102</v>
      </c>
      <c r="E12" s="306">
        <v>95</v>
      </c>
      <c r="F12" s="307">
        <f t="shared" si="0"/>
        <v>0.55882352941176472</v>
      </c>
      <c r="G12" s="308">
        <v>68</v>
      </c>
      <c r="H12" s="308">
        <v>75</v>
      </c>
      <c r="I12" s="306">
        <v>0</v>
      </c>
      <c r="J12" s="309"/>
    </row>
    <row r="13" spans="1:15" s="310" customFormat="1" ht="23.1" customHeight="1">
      <c r="A13" s="303">
        <v>6</v>
      </c>
      <c r="B13" s="304" t="s">
        <v>5</v>
      </c>
      <c r="C13" s="305">
        <v>231</v>
      </c>
      <c r="D13" s="306">
        <v>120</v>
      </c>
      <c r="E13" s="306">
        <v>78</v>
      </c>
      <c r="F13" s="307">
        <f t="shared" si="0"/>
        <v>0.22222222222222221</v>
      </c>
      <c r="G13" s="308">
        <v>231</v>
      </c>
      <c r="H13" s="308">
        <v>273</v>
      </c>
      <c r="I13" s="306">
        <v>6</v>
      </c>
      <c r="J13" s="309"/>
    </row>
    <row r="14" spans="1:15" s="310" customFormat="1" ht="23.1" customHeight="1">
      <c r="A14" s="303">
        <v>7</v>
      </c>
      <c r="B14" s="304" t="s">
        <v>6</v>
      </c>
      <c r="C14" s="305">
        <v>118</v>
      </c>
      <c r="D14" s="306">
        <v>78</v>
      </c>
      <c r="E14" s="306">
        <v>87</v>
      </c>
      <c r="F14" s="307">
        <f t="shared" si="0"/>
        <v>0.44387755102040816</v>
      </c>
      <c r="G14" s="308">
        <v>118</v>
      </c>
      <c r="H14" s="308">
        <v>109</v>
      </c>
      <c r="I14" s="306">
        <v>0</v>
      </c>
      <c r="J14" s="309"/>
    </row>
    <row r="15" spans="1:15" s="310" customFormat="1" ht="23.1" customHeight="1">
      <c r="A15" s="303">
        <v>8</v>
      </c>
      <c r="B15" s="304" t="s">
        <v>22</v>
      </c>
      <c r="C15" s="305">
        <v>64</v>
      </c>
      <c r="D15" s="306">
        <v>54</v>
      </c>
      <c r="E15" s="306">
        <v>37</v>
      </c>
      <c r="F15" s="307">
        <f t="shared" si="0"/>
        <v>0.3135593220338983</v>
      </c>
      <c r="G15" s="308">
        <v>64</v>
      </c>
      <c r="H15" s="308">
        <v>81</v>
      </c>
      <c r="I15" s="306">
        <v>0</v>
      </c>
      <c r="J15" s="309"/>
    </row>
    <row r="16" spans="1:15" s="310" customFormat="1" ht="23.1" customHeight="1">
      <c r="A16" s="311">
        <v>9</v>
      </c>
      <c r="B16" s="304" t="s">
        <v>69</v>
      </c>
      <c r="C16" s="305">
        <v>403</v>
      </c>
      <c r="D16" s="306">
        <v>324</v>
      </c>
      <c r="E16" s="306">
        <v>336</v>
      </c>
      <c r="F16" s="307">
        <f t="shared" ref="F16" si="1">+E16/(D16+C16)</f>
        <v>0.46217331499312242</v>
      </c>
      <c r="G16" s="308">
        <v>403</v>
      </c>
      <c r="H16" s="308">
        <v>391</v>
      </c>
      <c r="I16" s="306">
        <v>0</v>
      </c>
      <c r="J16" s="312"/>
      <c r="K16" s="312"/>
      <c r="L16" s="312"/>
      <c r="M16" s="313"/>
      <c r="N16" s="313"/>
      <c r="O16" s="312"/>
    </row>
    <row r="17" spans="1:10" s="310" customFormat="1" ht="23.1" customHeight="1">
      <c r="A17" s="303">
        <v>10</v>
      </c>
      <c r="B17" s="304" t="s">
        <v>7</v>
      </c>
      <c r="C17" s="305">
        <v>39</v>
      </c>
      <c r="D17" s="306">
        <v>42</v>
      </c>
      <c r="E17" s="306">
        <v>43</v>
      </c>
      <c r="F17" s="307">
        <f t="shared" ref="F17:F31" si="2">E17/(D17+C17)</f>
        <v>0.53086419753086422</v>
      </c>
      <c r="G17" s="308">
        <v>39</v>
      </c>
      <c r="H17" s="308">
        <v>38</v>
      </c>
      <c r="I17" s="306">
        <v>0</v>
      </c>
      <c r="J17" s="309"/>
    </row>
    <row r="18" spans="1:10" s="310" customFormat="1" ht="23.1" customHeight="1">
      <c r="A18" s="303">
        <v>11</v>
      </c>
      <c r="B18" s="304" t="s">
        <v>23</v>
      </c>
      <c r="C18" s="305">
        <v>121</v>
      </c>
      <c r="D18" s="306">
        <v>2</v>
      </c>
      <c r="E18" s="306">
        <v>47</v>
      </c>
      <c r="F18" s="307">
        <f t="shared" si="2"/>
        <v>0.38211382113821141</v>
      </c>
      <c r="G18" s="308">
        <v>121</v>
      </c>
      <c r="H18" s="308">
        <v>76</v>
      </c>
      <c r="I18" s="306">
        <v>0</v>
      </c>
      <c r="J18" s="309"/>
    </row>
    <row r="19" spans="1:10" s="310" customFormat="1" ht="23.1" customHeight="1">
      <c r="A19" s="303">
        <v>12</v>
      </c>
      <c r="B19" s="304" t="s">
        <v>8</v>
      </c>
      <c r="C19" s="305">
        <v>91</v>
      </c>
      <c r="D19" s="306">
        <v>63</v>
      </c>
      <c r="E19" s="306">
        <v>89</v>
      </c>
      <c r="F19" s="307">
        <f t="shared" si="2"/>
        <v>0.57792207792207795</v>
      </c>
      <c r="G19" s="308">
        <v>91</v>
      </c>
      <c r="H19" s="308">
        <v>65</v>
      </c>
      <c r="I19" s="306">
        <v>1</v>
      </c>
      <c r="J19" s="309"/>
    </row>
    <row r="20" spans="1:10" s="310" customFormat="1" ht="23.1" customHeight="1">
      <c r="A20" s="303">
        <v>13</v>
      </c>
      <c r="B20" s="304" t="s">
        <v>9</v>
      </c>
      <c r="C20" s="305">
        <v>45</v>
      </c>
      <c r="D20" s="306">
        <v>81</v>
      </c>
      <c r="E20" s="306">
        <v>71</v>
      </c>
      <c r="F20" s="307">
        <f t="shared" si="2"/>
        <v>0.56349206349206349</v>
      </c>
      <c r="G20" s="308">
        <v>45</v>
      </c>
      <c r="H20" s="308">
        <v>55</v>
      </c>
      <c r="I20" s="306">
        <v>0</v>
      </c>
      <c r="J20" s="309"/>
    </row>
    <row r="21" spans="1:10" s="310" customFormat="1" ht="23.1" customHeight="1">
      <c r="A21" s="303">
        <v>14</v>
      </c>
      <c r="B21" s="304" t="s">
        <v>24</v>
      </c>
      <c r="C21" s="305">
        <v>221</v>
      </c>
      <c r="D21" s="306">
        <v>230</v>
      </c>
      <c r="E21" s="306">
        <v>176</v>
      </c>
      <c r="F21" s="307">
        <f t="shared" si="2"/>
        <v>0.3902439024390244</v>
      </c>
      <c r="G21" s="308">
        <v>221</v>
      </c>
      <c r="H21" s="308">
        <v>275</v>
      </c>
      <c r="I21" s="306">
        <v>0</v>
      </c>
      <c r="J21" s="309"/>
    </row>
    <row r="22" spans="1:10" s="310" customFormat="1" ht="23.1" customHeight="1">
      <c r="A22" s="303">
        <v>15</v>
      </c>
      <c r="B22" s="304" t="s">
        <v>10</v>
      </c>
      <c r="C22" s="305">
        <v>89</v>
      </c>
      <c r="D22" s="306">
        <v>108</v>
      </c>
      <c r="E22" s="306">
        <v>87</v>
      </c>
      <c r="F22" s="307">
        <f t="shared" si="2"/>
        <v>0.44162436548223349</v>
      </c>
      <c r="G22" s="308">
        <v>89</v>
      </c>
      <c r="H22" s="308">
        <v>110</v>
      </c>
      <c r="I22" s="306">
        <v>0</v>
      </c>
      <c r="J22" s="309"/>
    </row>
    <row r="23" spans="1:10" s="310" customFormat="1" ht="23.1" customHeight="1">
      <c r="A23" s="303">
        <v>16</v>
      </c>
      <c r="B23" s="304" t="s">
        <v>11</v>
      </c>
      <c r="C23" s="305">
        <v>29</v>
      </c>
      <c r="D23" s="306">
        <v>69</v>
      </c>
      <c r="E23" s="306">
        <v>58</v>
      </c>
      <c r="F23" s="307">
        <f t="shared" si="2"/>
        <v>0.59183673469387754</v>
      </c>
      <c r="G23" s="308">
        <v>29</v>
      </c>
      <c r="H23" s="308">
        <v>40</v>
      </c>
      <c r="I23" s="306">
        <v>0</v>
      </c>
      <c r="J23" s="309"/>
    </row>
    <row r="24" spans="1:10" s="310" customFormat="1" ht="23.1" customHeight="1">
      <c r="A24" s="303">
        <v>17</v>
      </c>
      <c r="B24" s="304" t="s">
        <v>12</v>
      </c>
      <c r="C24" s="314">
        <v>21</v>
      </c>
      <c r="D24" s="306">
        <v>46</v>
      </c>
      <c r="E24" s="306">
        <v>25</v>
      </c>
      <c r="F24" s="307">
        <f t="shared" si="2"/>
        <v>0.37313432835820898</v>
      </c>
      <c r="G24" s="308">
        <v>21</v>
      </c>
      <c r="H24" s="308">
        <v>42</v>
      </c>
      <c r="I24" s="306">
        <v>0</v>
      </c>
      <c r="J24" s="309"/>
    </row>
    <row r="25" spans="1:10" s="310" customFormat="1" ht="23.1" customHeight="1">
      <c r="A25" s="303">
        <v>18</v>
      </c>
      <c r="B25" s="304" t="s">
        <v>13</v>
      </c>
      <c r="C25" s="314">
        <v>57</v>
      </c>
      <c r="D25" s="306">
        <v>87</v>
      </c>
      <c r="E25" s="306">
        <v>66</v>
      </c>
      <c r="F25" s="307">
        <f t="shared" si="2"/>
        <v>0.45833333333333331</v>
      </c>
      <c r="G25" s="308">
        <v>57</v>
      </c>
      <c r="H25" s="308">
        <v>78</v>
      </c>
      <c r="I25" s="306">
        <v>0</v>
      </c>
      <c r="J25" s="309"/>
    </row>
    <row r="26" spans="1:10" s="310" customFormat="1" ht="23.1" customHeight="1">
      <c r="A26" s="303">
        <v>19</v>
      </c>
      <c r="B26" s="304" t="s">
        <v>14</v>
      </c>
      <c r="C26" s="314">
        <v>203</v>
      </c>
      <c r="D26" s="306">
        <v>281</v>
      </c>
      <c r="E26" s="306">
        <v>230</v>
      </c>
      <c r="F26" s="307">
        <f t="shared" si="2"/>
        <v>0.47520661157024796</v>
      </c>
      <c r="G26" s="308">
        <v>203</v>
      </c>
      <c r="H26" s="308">
        <v>254</v>
      </c>
      <c r="I26" s="306">
        <v>0</v>
      </c>
      <c r="J26" s="309"/>
    </row>
    <row r="27" spans="1:10" s="310" customFormat="1" ht="23.1" customHeight="1">
      <c r="A27" s="303">
        <v>20</v>
      </c>
      <c r="B27" s="304" t="s">
        <v>15</v>
      </c>
      <c r="C27" s="314">
        <v>110</v>
      </c>
      <c r="D27" s="306">
        <v>29</v>
      </c>
      <c r="E27" s="306">
        <v>55</v>
      </c>
      <c r="F27" s="307">
        <f t="shared" si="2"/>
        <v>0.39568345323741005</v>
      </c>
      <c r="G27" s="308">
        <v>110</v>
      </c>
      <c r="H27" s="308">
        <v>80</v>
      </c>
      <c r="I27" s="306">
        <v>0</v>
      </c>
      <c r="J27" s="309"/>
    </row>
    <row r="28" spans="1:10" s="310" customFormat="1" ht="23.1" customHeight="1">
      <c r="A28" s="303">
        <v>21</v>
      </c>
      <c r="B28" s="304" t="s">
        <v>16</v>
      </c>
      <c r="C28" s="314">
        <v>53</v>
      </c>
      <c r="D28" s="306">
        <v>31</v>
      </c>
      <c r="E28" s="306">
        <v>61</v>
      </c>
      <c r="F28" s="307">
        <f t="shared" si="2"/>
        <v>0.72619047619047616</v>
      </c>
      <c r="G28" s="308">
        <v>53</v>
      </c>
      <c r="H28" s="308">
        <v>68</v>
      </c>
      <c r="I28" s="306">
        <v>0</v>
      </c>
      <c r="J28" s="309"/>
    </row>
    <row r="29" spans="1:10" s="310" customFormat="1" ht="23.1" customHeight="1">
      <c r="A29" s="303">
        <v>22</v>
      </c>
      <c r="B29" s="304" t="s">
        <v>17</v>
      </c>
      <c r="C29" s="314">
        <v>78</v>
      </c>
      <c r="D29" s="306">
        <v>30</v>
      </c>
      <c r="E29" s="306">
        <v>33</v>
      </c>
      <c r="F29" s="307">
        <f t="shared" si="2"/>
        <v>0.30555555555555558</v>
      </c>
      <c r="G29" s="308">
        <v>78</v>
      </c>
      <c r="H29" s="308">
        <v>75</v>
      </c>
      <c r="I29" s="306">
        <v>0</v>
      </c>
      <c r="J29" s="309"/>
    </row>
    <row r="30" spans="1:10" s="310" customFormat="1" ht="23.1" customHeight="1">
      <c r="A30" s="303">
        <v>23</v>
      </c>
      <c r="B30" s="304" t="s">
        <v>19</v>
      </c>
      <c r="C30" s="314">
        <v>67</v>
      </c>
      <c r="D30" s="306">
        <v>38</v>
      </c>
      <c r="E30" s="306">
        <v>43</v>
      </c>
      <c r="F30" s="307">
        <f t="shared" si="2"/>
        <v>0.40952380952380951</v>
      </c>
      <c r="G30" s="308">
        <v>67</v>
      </c>
      <c r="H30" s="308">
        <v>62</v>
      </c>
      <c r="I30" s="306">
        <v>0</v>
      </c>
      <c r="J30" s="309"/>
    </row>
    <row r="31" spans="1:10" s="310" customFormat="1" ht="23.1" customHeight="1">
      <c r="A31" s="303">
        <v>24</v>
      </c>
      <c r="B31" s="304" t="s">
        <v>18</v>
      </c>
      <c r="C31" s="314">
        <v>40</v>
      </c>
      <c r="D31" s="306">
        <v>51</v>
      </c>
      <c r="E31" s="306">
        <v>47</v>
      </c>
      <c r="F31" s="307">
        <f t="shared" si="2"/>
        <v>0.51648351648351654</v>
      </c>
      <c r="G31" s="308">
        <v>40</v>
      </c>
      <c r="H31" s="308">
        <v>44</v>
      </c>
      <c r="I31" s="306">
        <v>0</v>
      </c>
      <c r="J31" s="309"/>
    </row>
    <row r="32" spans="1:10" ht="28.5" customHeight="1">
      <c r="A32" s="203" t="s">
        <v>40</v>
      </c>
      <c r="B32" s="203"/>
      <c r="C32" s="62">
        <v>2989</v>
      </c>
      <c r="D32" s="63">
        <v>2429</v>
      </c>
      <c r="E32" s="63">
        <v>2359</v>
      </c>
      <c r="F32" s="25">
        <f>E32/(D32+C32)</f>
        <v>0.43540051679586561</v>
      </c>
      <c r="G32" s="64">
        <v>2989</v>
      </c>
      <c r="H32" s="63">
        <v>3059</v>
      </c>
      <c r="I32" s="63">
        <v>8</v>
      </c>
    </row>
    <row r="33" spans="3:11">
      <c r="C33" s="7"/>
      <c r="D33" s="7"/>
      <c r="E33" s="7"/>
      <c r="F33" s="7"/>
    </row>
    <row r="34" spans="3:11" ht="12.75" customHeight="1">
      <c r="C34" s="210"/>
      <c r="D34" s="210"/>
      <c r="E34" s="210"/>
      <c r="F34" s="210"/>
      <c r="G34" s="210"/>
      <c r="H34" s="210"/>
      <c r="I34" s="210"/>
      <c r="J34" s="15"/>
      <c r="K34" s="15"/>
    </row>
    <row r="35" spans="3:11">
      <c r="C35" s="210"/>
      <c r="D35" s="210"/>
      <c r="E35" s="210"/>
      <c r="F35" s="210"/>
      <c r="G35" s="210"/>
      <c r="H35" s="210"/>
      <c r="I35" s="210"/>
      <c r="J35" s="15"/>
      <c r="K35" s="15"/>
    </row>
    <row r="36" spans="3:11">
      <c r="C36" s="210"/>
      <c r="D36" s="210"/>
      <c r="E36" s="210"/>
      <c r="F36" s="210"/>
      <c r="G36" s="210"/>
      <c r="H36" s="210"/>
      <c r="I36" s="210"/>
      <c r="J36" s="15"/>
      <c r="K36" s="15"/>
    </row>
    <row r="37" spans="3:11">
      <c r="C37" s="210"/>
      <c r="D37" s="210"/>
      <c r="E37" s="210"/>
      <c r="F37" s="210"/>
      <c r="G37" s="210"/>
      <c r="H37" s="210"/>
      <c r="I37" s="210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view="pageBreakPreview" zoomScale="75" zoomScaleNormal="75" zoomScaleSheetLayoutView="75" workbookViewId="0">
      <pane xSplit="2" ySplit="9" topLeftCell="M19" activePane="bottomRight" state="frozen"/>
      <selection pane="topRight" activeCell="C1" sqref="C1"/>
      <selection pane="bottomLeft" activeCell="A10" sqref="A10"/>
      <selection pane="bottomRight" activeCell="W1" sqref="W1:AT1048576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style="151" customWidth="1"/>
    <col min="4" max="4" width="7.7109375" style="151" customWidth="1"/>
    <col min="5" max="5" width="9.7109375" style="151" customWidth="1"/>
    <col min="6" max="6" width="7.7109375" style="151" customWidth="1"/>
    <col min="7" max="7" width="8.85546875" style="151" customWidth="1"/>
    <col min="8" max="8" width="8.28515625" style="151" customWidth="1"/>
    <col min="9" max="9" width="10" style="151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2" ht="16.5" customHeight="1">
      <c r="B1" s="259"/>
      <c r="C1" s="259"/>
      <c r="D1" s="259"/>
      <c r="E1" s="259"/>
      <c r="F1" s="259"/>
      <c r="G1" s="259"/>
      <c r="H1" s="259"/>
      <c r="I1" s="259"/>
      <c r="R1" s="276"/>
      <c r="S1" s="276"/>
      <c r="T1" s="276"/>
      <c r="U1" s="276"/>
      <c r="V1" s="276"/>
    </row>
    <row r="2" spans="1:22" ht="25.5" customHeight="1">
      <c r="A2" s="287" t="s">
        <v>70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1:22" ht="15.75" customHeigh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1:22" ht="28.5" customHeight="1" thickBo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</row>
    <row r="5" spans="1:22" ht="20.25" customHeight="1">
      <c r="A5" s="233" t="s">
        <v>26</v>
      </c>
      <c r="B5" s="267" t="s">
        <v>41</v>
      </c>
      <c r="C5" s="270" t="s">
        <v>59</v>
      </c>
      <c r="D5" s="271"/>
      <c r="E5" s="271"/>
      <c r="F5" s="271"/>
      <c r="G5" s="272"/>
      <c r="H5" s="277" t="s">
        <v>0</v>
      </c>
      <c r="I5" s="278"/>
      <c r="J5" s="281" t="s">
        <v>57</v>
      </c>
      <c r="K5" s="282"/>
      <c r="L5" s="282"/>
      <c r="M5" s="282"/>
      <c r="N5" s="282"/>
      <c r="O5" s="282"/>
      <c r="P5" s="282"/>
      <c r="Q5" s="282"/>
      <c r="R5" s="282"/>
      <c r="S5" s="282"/>
      <c r="T5" s="283"/>
      <c r="U5" s="220" t="s">
        <v>55</v>
      </c>
      <c r="V5" s="221"/>
    </row>
    <row r="6" spans="1:22" ht="93.75" customHeight="1">
      <c r="A6" s="234"/>
      <c r="B6" s="268"/>
      <c r="C6" s="273"/>
      <c r="D6" s="274"/>
      <c r="E6" s="274"/>
      <c r="F6" s="274"/>
      <c r="G6" s="275"/>
      <c r="H6" s="279"/>
      <c r="I6" s="280"/>
      <c r="J6" s="247" t="s">
        <v>79</v>
      </c>
      <c r="K6" s="248"/>
      <c r="L6" s="248"/>
      <c r="M6" s="248"/>
      <c r="N6" s="248"/>
      <c r="O6" s="248"/>
      <c r="P6" s="243"/>
      <c r="Q6" s="242" t="s">
        <v>54</v>
      </c>
      <c r="R6" s="243"/>
      <c r="S6" s="242" t="s">
        <v>0</v>
      </c>
      <c r="T6" s="260"/>
      <c r="U6" s="222"/>
      <c r="V6" s="223"/>
    </row>
    <row r="7" spans="1:22" ht="15.75" customHeight="1">
      <c r="A7" s="234"/>
      <c r="B7" s="268"/>
      <c r="C7" s="244">
        <v>2024</v>
      </c>
      <c r="D7" s="236" t="s">
        <v>1</v>
      </c>
      <c r="E7" s="236">
        <v>2025</v>
      </c>
      <c r="F7" s="239" t="s">
        <v>1</v>
      </c>
      <c r="G7" s="236" t="s">
        <v>38</v>
      </c>
      <c r="H7" s="239" t="s">
        <v>37</v>
      </c>
      <c r="I7" s="254" t="s">
        <v>1</v>
      </c>
      <c r="J7" s="261">
        <v>2024</v>
      </c>
      <c r="K7" s="227" t="s">
        <v>1</v>
      </c>
      <c r="L7" s="227">
        <v>2025</v>
      </c>
      <c r="M7" s="227" t="s">
        <v>1</v>
      </c>
      <c r="N7" s="224" t="s">
        <v>35</v>
      </c>
      <c r="O7" s="225"/>
      <c r="P7" s="226"/>
      <c r="Q7" s="227">
        <v>2024</v>
      </c>
      <c r="R7" s="227">
        <v>2025</v>
      </c>
      <c r="S7" s="230" t="s">
        <v>37</v>
      </c>
      <c r="T7" s="264" t="s">
        <v>1</v>
      </c>
      <c r="U7" s="284" t="s">
        <v>83</v>
      </c>
      <c r="V7" s="249" t="s">
        <v>28</v>
      </c>
    </row>
    <row r="8" spans="1:22" ht="18" customHeight="1">
      <c r="A8" s="234"/>
      <c r="B8" s="268"/>
      <c r="C8" s="245"/>
      <c r="D8" s="237"/>
      <c r="E8" s="237"/>
      <c r="F8" s="240"/>
      <c r="G8" s="237"/>
      <c r="H8" s="240"/>
      <c r="I8" s="255"/>
      <c r="J8" s="262"/>
      <c r="K8" s="228"/>
      <c r="L8" s="228"/>
      <c r="M8" s="228"/>
      <c r="N8" s="257" t="s">
        <v>29</v>
      </c>
      <c r="O8" s="224" t="s">
        <v>36</v>
      </c>
      <c r="P8" s="226"/>
      <c r="Q8" s="228"/>
      <c r="R8" s="228"/>
      <c r="S8" s="231"/>
      <c r="T8" s="265"/>
      <c r="U8" s="285"/>
      <c r="V8" s="250"/>
    </row>
    <row r="9" spans="1:22" ht="30.75" customHeight="1">
      <c r="A9" s="234"/>
      <c r="B9" s="268"/>
      <c r="C9" s="246"/>
      <c r="D9" s="238"/>
      <c r="E9" s="238"/>
      <c r="F9" s="241"/>
      <c r="G9" s="238"/>
      <c r="H9" s="241"/>
      <c r="I9" s="256"/>
      <c r="J9" s="263"/>
      <c r="K9" s="229"/>
      <c r="L9" s="229"/>
      <c r="M9" s="229"/>
      <c r="N9" s="258"/>
      <c r="O9" s="13" t="s">
        <v>30</v>
      </c>
      <c r="P9" s="13" t="s">
        <v>31</v>
      </c>
      <c r="Q9" s="229"/>
      <c r="R9" s="229"/>
      <c r="S9" s="232"/>
      <c r="T9" s="266"/>
      <c r="U9" s="286"/>
      <c r="V9" s="251"/>
    </row>
    <row r="10" spans="1:22" ht="15" customHeight="1" thickBot="1">
      <c r="A10" s="235"/>
      <c r="B10" s="269"/>
      <c r="C10" s="136">
        <v>1</v>
      </c>
      <c r="D10" s="137">
        <v>2</v>
      </c>
      <c r="E10" s="137">
        <v>3</v>
      </c>
      <c r="F10" s="137">
        <v>4</v>
      </c>
      <c r="G10" s="137">
        <v>5</v>
      </c>
      <c r="H10" s="138">
        <v>6</v>
      </c>
      <c r="I10" s="139">
        <v>7</v>
      </c>
      <c r="J10" s="19">
        <v>8</v>
      </c>
      <c r="K10" s="17">
        <v>9</v>
      </c>
      <c r="L10" s="17">
        <v>10</v>
      </c>
      <c r="M10" s="16">
        <v>11</v>
      </c>
      <c r="N10" s="16">
        <v>12</v>
      </c>
      <c r="O10" s="16">
        <v>13</v>
      </c>
      <c r="P10" s="16">
        <v>14</v>
      </c>
      <c r="Q10" s="16">
        <v>15</v>
      </c>
      <c r="R10" s="17">
        <v>16</v>
      </c>
      <c r="S10" s="17">
        <v>17</v>
      </c>
      <c r="T10" s="18">
        <v>18</v>
      </c>
      <c r="U10" s="74">
        <v>19</v>
      </c>
      <c r="V10" s="18">
        <v>20</v>
      </c>
    </row>
    <row r="11" spans="1:22" ht="21" customHeight="1">
      <c r="A11" s="20">
        <v>1</v>
      </c>
      <c r="B11" s="21" t="s">
        <v>20</v>
      </c>
      <c r="C11" s="140">
        <v>10</v>
      </c>
      <c r="D11" s="141">
        <v>1.7006802721088437E-2</v>
      </c>
      <c r="E11" s="142">
        <v>10</v>
      </c>
      <c r="F11" s="141">
        <v>1.6393442622950821E-2</v>
      </c>
      <c r="G11" s="142">
        <v>0</v>
      </c>
      <c r="H11" s="142">
        <v>0</v>
      </c>
      <c r="I11" s="143">
        <v>0</v>
      </c>
      <c r="J11" s="76">
        <v>25</v>
      </c>
      <c r="K11" s="11">
        <v>6.8474390577923858E-3</v>
      </c>
      <c r="L11" s="12">
        <v>10</v>
      </c>
      <c r="M11" s="11">
        <v>3.4328870580157913E-3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0">
        <v>-15</v>
      </c>
      <c r="T11" s="77">
        <v>-0.6</v>
      </c>
      <c r="U11" s="66">
        <v>20</v>
      </c>
      <c r="V11" s="8">
        <v>0</v>
      </c>
    </row>
    <row r="12" spans="1:22" ht="21" customHeight="1">
      <c r="A12" s="20">
        <v>2</v>
      </c>
      <c r="B12" s="21" t="s">
        <v>2</v>
      </c>
      <c r="C12" s="140">
        <v>12</v>
      </c>
      <c r="D12" s="141">
        <v>2.3255813953488372E-2</v>
      </c>
      <c r="E12" s="142">
        <v>11</v>
      </c>
      <c r="F12" s="141">
        <v>2.1611001964636542E-2</v>
      </c>
      <c r="G12" s="142">
        <v>0</v>
      </c>
      <c r="H12" s="142">
        <v>-1</v>
      </c>
      <c r="I12" s="143">
        <v>-8.3333333333333329E-2</v>
      </c>
      <c r="J12" s="76">
        <v>8</v>
      </c>
      <c r="K12" s="11">
        <v>3.6596523330283625E-3</v>
      </c>
      <c r="L12" s="12">
        <v>10</v>
      </c>
      <c r="M12" s="11">
        <v>5.2056220718375845E-3</v>
      </c>
      <c r="N12" s="12">
        <v>0</v>
      </c>
      <c r="O12" s="12">
        <v>0</v>
      </c>
      <c r="P12" s="12">
        <v>0</v>
      </c>
      <c r="Q12" s="12">
        <v>1</v>
      </c>
      <c r="R12" s="12">
        <v>0</v>
      </c>
      <c r="S12" s="10">
        <v>2</v>
      </c>
      <c r="T12" s="77">
        <v>0.25</v>
      </c>
      <c r="U12" s="66">
        <v>21</v>
      </c>
      <c r="V12" s="8">
        <v>0</v>
      </c>
    </row>
    <row r="13" spans="1:22" ht="21" customHeight="1">
      <c r="A13" s="20">
        <v>3</v>
      </c>
      <c r="B13" s="21" t="s">
        <v>3</v>
      </c>
      <c r="C13" s="140">
        <v>48</v>
      </c>
      <c r="D13" s="141">
        <v>2.9429797670141016E-2</v>
      </c>
      <c r="E13" s="142">
        <v>59</v>
      </c>
      <c r="F13" s="141">
        <v>3.7869062901155326E-2</v>
      </c>
      <c r="G13" s="142">
        <v>0</v>
      </c>
      <c r="H13" s="142">
        <v>11</v>
      </c>
      <c r="I13" s="143">
        <v>0.22916666666666666</v>
      </c>
      <c r="J13" s="76">
        <v>67</v>
      </c>
      <c r="K13" s="11">
        <v>5.8428534054242613E-3</v>
      </c>
      <c r="L13" s="12">
        <v>50</v>
      </c>
      <c r="M13" s="11">
        <v>5.1942655308539372E-3</v>
      </c>
      <c r="N13" s="12">
        <v>1</v>
      </c>
      <c r="O13" s="12">
        <v>0</v>
      </c>
      <c r="P13" s="12">
        <v>0</v>
      </c>
      <c r="Q13" s="12">
        <v>0</v>
      </c>
      <c r="R13" s="12">
        <v>0</v>
      </c>
      <c r="S13" s="10">
        <v>-17</v>
      </c>
      <c r="T13" s="77">
        <v>-0.2537313432835821</v>
      </c>
      <c r="U13" s="66">
        <v>109</v>
      </c>
      <c r="V13" s="8">
        <v>1</v>
      </c>
    </row>
    <row r="14" spans="1:22" ht="21" customHeight="1">
      <c r="A14" s="20">
        <v>4</v>
      </c>
      <c r="B14" s="21" t="s">
        <v>21</v>
      </c>
      <c r="C14" s="140">
        <v>10</v>
      </c>
      <c r="D14" s="141">
        <v>1.8315018315018316E-2</v>
      </c>
      <c r="E14" s="142">
        <v>4</v>
      </c>
      <c r="F14" s="141">
        <v>1.2345679012345678E-2</v>
      </c>
      <c r="G14" s="142">
        <v>0</v>
      </c>
      <c r="H14" s="142">
        <v>-6</v>
      </c>
      <c r="I14" s="143">
        <v>-0.6</v>
      </c>
      <c r="J14" s="76">
        <v>1</v>
      </c>
      <c r="K14" s="11">
        <v>3.7821482602118004E-4</v>
      </c>
      <c r="L14" s="12">
        <v>0</v>
      </c>
      <c r="M14" s="11">
        <v>0</v>
      </c>
      <c r="N14" s="12">
        <v>0</v>
      </c>
      <c r="O14" s="12">
        <v>0</v>
      </c>
      <c r="P14" s="12">
        <v>0</v>
      </c>
      <c r="Q14" s="12">
        <v>1</v>
      </c>
      <c r="R14" s="12">
        <v>0</v>
      </c>
      <c r="S14" s="10">
        <v>-1</v>
      </c>
      <c r="T14" s="77">
        <v>-1</v>
      </c>
      <c r="U14" s="66">
        <v>4</v>
      </c>
      <c r="V14" s="8">
        <v>0</v>
      </c>
    </row>
    <row r="15" spans="1:22" ht="21" customHeight="1">
      <c r="A15" s="20">
        <v>5</v>
      </c>
      <c r="B15" s="21" t="s">
        <v>4</v>
      </c>
      <c r="C15" s="140">
        <v>26</v>
      </c>
      <c r="D15" s="141">
        <v>3.6465638148667601E-2</v>
      </c>
      <c r="E15" s="142">
        <v>43</v>
      </c>
      <c r="F15" s="141">
        <v>6.17816091954023E-2</v>
      </c>
      <c r="G15" s="142">
        <v>0</v>
      </c>
      <c r="H15" s="142">
        <v>17</v>
      </c>
      <c r="I15" s="143">
        <v>0.65384615384615385</v>
      </c>
      <c r="J15" s="76">
        <v>39</v>
      </c>
      <c r="K15" s="11">
        <v>1.1085844229675953E-2</v>
      </c>
      <c r="L15" s="12">
        <v>24</v>
      </c>
      <c r="M15" s="11">
        <v>8.4656084656084662E-3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0">
        <v>-15</v>
      </c>
      <c r="T15" s="77">
        <v>-0.38461538461538464</v>
      </c>
      <c r="U15" s="66">
        <v>67</v>
      </c>
      <c r="V15" s="8">
        <v>0</v>
      </c>
    </row>
    <row r="16" spans="1:22" ht="21" customHeight="1">
      <c r="A16" s="20">
        <v>6</v>
      </c>
      <c r="B16" s="21" t="s">
        <v>5</v>
      </c>
      <c r="C16" s="140">
        <v>14</v>
      </c>
      <c r="D16" s="141">
        <v>2.2257551669316374E-2</v>
      </c>
      <c r="E16" s="142">
        <v>20</v>
      </c>
      <c r="F16" s="141">
        <v>3.5971223021582732E-2</v>
      </c>
      <c r="G16" s="142">
        <v>0</v>
      </c>
      <c r="H16" s="142">
        <v>6</v>
      </c>
      <c r="I16" s="143">
        <v>0.42857142857142855</v>
      </c>
      <c r="J16" s="76">
        <v>7</v>
      </c>
      <c r="K16" s="11">
        <v>2.1128886205855719E-3</v>
      </c>
      <c r="L16" s="12">
        <v>18</v>
      </c>
      <c r="M16" s="11">
        <v>6.2370062370062374E-3</v>
      </c>
      <c r="N16" s="12">
        <v>0</v>
      </c>
      <c r="O16" s="12">
        <v>1</v>
      </c>
      <c r="P16" s="12">
        <v>0</v>
      </c>
      <c r="Q16" s="12">
        <v>1</v>
      </c>
      <c r="R16" s="12">
        <v>1</v>
      </c>
      <c r="S16" s="10">
        <v>11</v>
      </c>
      <c r="T16" s="77">
        <v>1.5714285714285714</v>
      </c>
      <c r="U16" s="66">
        <v>38</v>
      </c>
      <c r="V16" s="8">
        <v>0</v>
      </c>
    </row>
    <row r="17" spans="1:22" ht="21" customHeight="1">
      <c r="A17" s="20">
        <v>7</v>
      </c>
      <c r="B17" s="21" t="s">
        <v>6</v>
      </c>
      <c r="C17" s="140">
        <v>11</v>
      </c>
      <c r="D17" s="141">
        <v>2.5462962962962962E-2</v>
      </c>
      <c r="E17" s="142">
        <v>13</v>
      </c>
      <c r="F17" s="141">
        <v>3.7900874635568516E-2</v>
      </c>
      <c r="G17" s="142">
        <v>0</v>
      </c>
      <c r="H17" s="142">
        <v>2</v>
      </c>
      <c r="I17" s="143">
        <v>0.18181818181818182</v>
      </c>
      <c r="J17" s="76">
        <v>18</v>
      </c>
      <c r="K17" s="11">
        <v>5.9741121805509459E-3</v>
      </c>
      <c r="L17" s="12">
        <v>22</v>
      </c>
      <c r="M17" s="11">
        <v>9.4582975064488387E-3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0">
        <v>4</v>
      </c>
      <c r="T17" s="77">
        <v>0.22222222222222221</v>
      </c>
      <c r="U17" s="66">
        <v>35</v>
      </c>
      <c r="V17" s="8">
        <v>0</v>
      </c>
    </row>
    <row r="18" spans="1:22" ht="21" customHeight="1">
      <c r="A18" s="20">
        <v>8</v>
      </c>
      <c r="B18" s="21" t="s">
        <v>22</v>
      </c>
      <c r="C18" s="140">
        <v>26</v>
      </c>
      <c r="D18" s="141">
        <v>4.0498442367601244E-2</v>
      </c>
      <c r="E18" s="142">
        <v>32</v>
      </c>
      <c r="F18" s="141">
        <v>5.7866184448462928E-2</v>
      </c>
      <c r="G18" s="142">
        <v>0</v>
      </c>
      <c r="H18" s="142">
        <v>6</v>
      </c>
      <c r="I18" s="143">
        <v>0.23076923076923078</v>
      </c>
      <c r="J18" s="76">
        <v>4</v>
      </c>
      <c r="K18" s="11">
        <v>2.4600246002460025E-3</v>
      </c>
      <c r="L18" s="12">
        <v>8</v>
      </c>
      <c r="M18" s="11">
        <v>5.521048999309869E-3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0">
        <v>4</v>
      </c>
      <c r="T18" s="77">
        <v>1</v>
      </c>
      <c r="U18" s="66">
        <v>40</v>
      </c>
      <c r="V18" s="8">
        <v>0</v>
      </c>
    </row>
    <row r="19" spans="1:22" ht="21" customHeight="1">
      <c r="A19" s="22">
        <v>9</v>
      </c>
      <c r="B19" s="21" t="s">
        <v>64</v>
      </c>
      <c r="C19" s="140">
        <v>11</v>
      </c>
      <c r="D19" s="141">
        <v>4.6988466467321657E-3</v>
      </c>
      <c r="E19" s="142">
        <v>38</v>
      </c>
      <c r="F19" s="141">
        <v>1.8719211822660099E-2</v>
      </c>
      <c r="G19" s="142">
        <v>0</v>
      </c>
      <c r="H19" s="142">
        <v>27</v>
      </c>
      <c r="I19" s="143">
        <v>2.4545454545454546</v>
      </c>
      <c r="J19" s="76">
        <v>41</v>
      </c>
      <c r="K19" s="11">
        <v>3.0049838756962769E-3</v>
      </c>
      <c r="L19" s="12">
        <v>46</v>
      </c>
      <c r="M19" s="11">
        <v>4.0308447248510338E-3</v>
      </c>
      <c r="N19" s="12">
        <v>0</v>
      </c>
      <c r="O19" s="12">
        <v>1</v>
      </c>
      <c r="P19" s="12">
        <v>0</v>
      </c>
      <c r="Q19" s="12">
        <v>0</v>
      </c>
      <c r="R19" s="12">
        <v>1</v>
      </c>
      <c r="S19" s="10">
        <v>5</v>
      </c>
      <c r="T19" s="77">
        <v>0.12195121951219512</v>
      </c>
      <c r="U19" s="66">
        <v>84</v>
      </c>
      <c r="V19" s="8">
        <v>0</v>
      </c>
    </row>
    <row r="20" spans="1:22" ht="21" customHeight="1">
      <c r="A20" s="20">
        <v>10</v>
      </c>
      <c r="B20" s="21" t="s">
        <v>7</v>
      </c>
      <c r="C20" s="140">
        <v>5</v>
      </c>
      <c r="D20" s="141">
        <v>1.7006802721088437E-2</v>
      </c>
      <c r="E20" s="142">
        <v>10</v>
      </c>
      <c r="F20" s="141">
        <v>3.2894736842105261E-2</v>
      </c>
      <c r="G20" s="142">
        <v>0</v>
      </c>
      <c r="H20" s="142">
        <v>5</v>
      </c>
      <c r="I20" s="143">
        <v>1</v>
      </c>
      <c r="J20" s="76">
        <v>19</v>
      </c>
      <c r="K20" s="11">
        <v>6.3973063973063972E-3</v>
      </c>
      <c r="L20" s="12">
        <v>14</v>
      </c>
      <c r="M20" s="11">
        <v>5.9676044330775786E-3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0">
        <v>-5</v>
      </c>
      <c r="T20" s="77">
        <v>-0.26315789473684209</v>
      </c>
      <c r="U20" s="66">
        <v>24</v>
      </c>
      <c r="V20" s="8">
        <v>0</v>
      </c>
    </row>
    <row r="21" spans="1:22" ht="21" customHeight="1">
      <c r="A21" s="20">
        <v>11</v>
      </c>
      <c r="B21" s="21" t="s">
        <v>23</v>
      </c>
      <c r="C21" s="140">
        <v>0</v>
      </c>
      <c r="D21" s="141">
        <v>0</v>
      </c>
      <c r="E21" s="142">
        <v>0</v>
      </c>
      <c r="F21" s="141">
        <v>0</v>
      </c>
      <c r="G21" s="142">
        <v>0</v>
      </c>
      <c r="H21" s="142">
        <v>0</v>
      </c>
      <c r="I21" s="143" t="e">
        <v>#DIV/0!</v>
      </c>
      <c r="J21" s="76">
        <v>0</v>
      </c>
      <c r="K21" s="11">
        <v>0</v>
      </c>
      <c r="L21" s="12">
        <v>2</v>
      </c>
      <c r="M21" s="11">
        <v>5.8997050147492625E-3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0">
        <v>2</v>
      </c>
      <c r="T21" s="77" t="e">
        <v>#DIV/0!</v>
      </c>
      <c r="U21" s="66">
        <v>2</v>
      </c>
      <c r="V21" s="8">
        <v>0</v>
      </c>
    </row>
    <row r="22" spans="1:22" ht="21" customHeight="1">
      <c r="A22" s="20">
        <v>12</v>
      </c>
      <c r="B22" s="21" t="s">
        <v>8</v>
      </c>
      <c r="C22" s="140">
        <v>36</v>
      </c>
      <c r="D22" s="141">
        <v>3.4220532319391636E-2</v>
      </c>
      <c r="E22" s="142">
        <v>40</v>
      </c>
      <c r="F22" s="141">
        <v>3.9840637450199202E-2</v>
      </c>
      <c r="G22" s="142">
        <v>0</v>
      </c>
      <c r="H22" s="142">
        <v>4</v>
      </c>
      <c r="I22" s="143">
        <v>0.1111111111111111</v>
      </c>
      <c r="J22" s="76">
        <v>30</v>
      </c>
      <c r="K22" s="11">
        <v>7.3349633251833741E-3</v>
      </c>
      <c r="L22" s="12">
        <v>30</v>
      </c>
      <c r="M22" s="11">
        <v>8.7310826542491265E-3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0">
        <v>0</v>
      </c>
      <c r="T22" s="77">
        <v>0</v>
      </c>
      <c r="U22" s="66">
        <v>70</v>
      </c>
      <c r="V22" s="8">
        <v>0</v>
      </c>
    </row>
    <row r="23" spans="1:22" ht="21" customHeight="1">
      <c r="A23" s="20">
        <v>13</v>
      </c>
      <c r="B23" s="21" t="s">
        <v>9</v>
      </c>
      <c r="C23" s="140">
        <v>13</v>
      </c>
      <c r="D23" s="141">
        <v>3.0878859857482184E-2</v>
      </c>
      <c r="E23" s="142">
        <v>15</v>
      </c>
      <c r="F23" s="141">
        <v>3.8659793814432991E-2</v>
      </c>
      <c r="G23" s="142">
        <v>0</v>
      </c>
      <c r="H23" s="142">
        <v>2</v>
      </c>
      <c r="I23" s="143">
        <v>0.15384615384615385</v>
      </c>
      <c r="J23" s="76">
        <v>6</v>
      </c>
      <c r="K23" s="11">
        <v>1.9749835418038184E-3</v>
      </c>
      <c r="L23" s="12">
        <v>7</v>
      </c>
      <c r="M23" s="11">
        <v>2.8101164191087916E-3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0">
        <v>1</v>
      </c>
      <c r="T23" s="77">
        <v>0.16666666666666666</v>
      </c>
      <c r="U23" s="66">
        <v>22</v>
      </c>
      <c r="V23" s="8">
        <v>0</v>
      </c>
    </row>
    <row r="24" spans="1:22" ht="21" customHeight="1">
      <c r="A24" s="20">
        <v>14</v>
      </c>
      <c r="B24" s="21" t="s">
        <v>24</v>
      </c>
      <c r="C24" s="140">
        <v>33</v>
      </c>
      <c r="D24" s="141">
        <v>3.0109489051094892E-2</v>
      </c>
      <c r="E24" s="142">
        <v>44</v>
      </c>
      <c r="F24" s="141">
        <v>3.678929765886288E-2</v>
      </c>
      <c r="G24" s="142">
        <v>0</v>
      </c>
      <c r="H24" s="142">
        <v>11</v>
      </c>
      <c r="I24" s="143">
        <v>0.33333333333333331</v>
      </c>
      <c r="J24" s="76">
        <v>41</v>
      </c>
      <c r="K24" s="11">
        <v>6.0740740740740738E-3</v>
      </c>
      <c r="L24" s="12">
        <v>25</v>
      </c>
      <c r="M24" s="11">
        <v>3.9556962025316458E-3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0">
        <v>-16</v>
      </c>
      <c r="T24" s="77">
        <v>-0.3902439024390244</v>
      </c>
      <c r="U24" s="66">
        <v>69</v>
      </c>
      <c r="V24" s="8">
        <v>0</v>
      </c>
    </row>
    <row r="25" spans="1:22" ht="21" customHeight="1">
      <c r="A25" s="20">
        <v>15</v>
      </c>
      <c r="B25" s="21" t="s">
        <v>10</v>
      </c>
      <c r="C25" s="140">
        <v>12</v>
      </c>
      <c r="D25" s="141">
        <v>1.9512195121951219E-2</v>
      </c>
      <c r="E25" s="142">
        <v>13</v>
      </c>
      <c r="F25" s="141">
        <v>2.3465703971119134E-2</v>
      </c>
      <c r="G25" s="142">
        <v>0</v>
      </c>
      <c r="H25" s="142">
        <v>1</v>
      </c>
      <c r="I25" s="143">
        <v>8.3333333333333329E-2</v>
      </c>
      <c r="J25" s="76">
        <v>15</v>
      </c>
      <c r="K25" s="11">
        <v>3.0902348578491965E-3</v>
      </c>
      <c r="L25" s="12">
        <v>20</v>
      </c>
      <c r="M25" s="11">
        <v>5.8055152394775036E-3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0">
        <v>5</v>
      </c>
      <c r="T25" s="77">
        <v>0.33333333333333331</v>
      </c>
      <c r="U25" s="66">
        <v>33</v>
      </c>
      <c r="V25" s="8">
        <v>0</v>
      </c>
    </row>
    <row r="26" spans="1:22" ht="21" customHeight="1">
      <c r="A26" s="20">
        <v>16</v>
      </c>
      <c r="B26" s="21" t="s">
        <v>11</v>
      </c>
      <c r="C26" s="140">
        <v>11</v>
      </c>
      <c r="D26" s="141">
        <v>2.0912547528517109E-2</v>
      </c>
      <c r="E26" s="142">
        <v>11</v>
      </c>
      <c r="F26" s="141">
        <v>2.186878727634195E-2</v>
      </c>
      <c r="G26" s="142">
        <v>0</v>
      </c>
      <c r="H26" s="142">
        <v>0</v>
      </c>
      <c r="I26" s="143">
        <v>0</v>
      </c>
      <c r="J26" s="76">
        <v>12</v>
      </c>
      <c r="K26" s="11">
        <v>4.4004400440044002E-3</v>
      </c>
      <c r="L26" s="12">
        <v>5</v>
      </c>
      <c r="M26" s="11">
        <v>2.2331397945511387E-3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0">
        <v>-7</v>
      </c>
      <c r="T26" s="77">
        <v>-0.58333333333333337</v>
      </c>
      <c r="U26" s="66">
        <v>16</v>
      </c>
      <c r="V26" s="8">
        <v>0</v>
      </c>
    </row>
    <row r="27" spans="1:22" ht="21" customHeight="1">
      <c r="A27" s="20">
        <v>17</v>
      </c>
      <c r="B27" s="21" t="s">
        <v>12</v>
      </c>
      <c r="C27" s="140">
        <v>47</v>
      </c>
      <c r="D27" s="141">
        <v>6.6761363636363633E-2</v>
      </c>
      <c r="E27" s="142">
        <v>40</v>
      </c>
      <c r="F27" s="141">
        <v>7.434944237918216E-2</v>
      </c>
      <c r="G27" s="142">
        <v>0</v>
      </c>
      <c r="H27" s="142">
        <v>-7</v>
      </c>
      <c r="I27" s="143">
        <v>-0.14893617021276595</v>
      </c>
      <c r="J27" s="76">
        <v>5</v>
      </c>
      <c r="K27" s="11">
        <v>2.5471217524197657E-3</v>
      </c>
      <c r="L27" s="12">
        <v>5</v>
      </c>
      <c r="M27" s="11">
        <v>3.205128205128205E-3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0">
        <v>0</v>
      </c>
      <c r="T27" s="77">
        <v>0</v>
      </c>
      <c r="U27" s="66">
        <v>45</v>
      </c>
      <c r="V27" s="8">
        <v>0</v>
      </c>
    </row>
    <row r="28" spans="1:22" ht="21" customHeight="1">
      <c r="A28" s="20">
        <v>18</v>
      </c>
      <c r="B28" s="21" t="s">
        <v>13</v>
      </c>
      <c r="C28" s="140">
        <v>8</v>
      </c>
      <c r="D28" s="141">
        <v>2.2988505747126436E-2</v>
      </c>
      <c r="E28" s="142">
        <v>10</v>
      </c>
      <c r="F28" s="141">
        <v>3.4965034965034968E-2</v>
      </c>
      <c r="G28" s="142">
        <v>0</v>
      </c>
      <c r="H28" s="142">
        <v>2</v>
      </c>
      <c r="I28" s="143">
        <v>0.25</v>
      </c>
      <c r="J28" s="76">
        <v>14</v>
      </c>
      <c r="K28" s="11">
        <v>8.2693443591258121E-3</v>
      </c>
      <c r="L28" s="12">
        <v>3</v>
      </c>
      <c r="M28" s="11">
        <v>2.1276595744680851E-3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0">
        <v>-11</v>
      </c>
      <c r="T28" s="77">
        <v>-0.7857142857142857</v>
      </c>
      <c r="U28" s="66">
        <v>13</v>
      </c>
      <c r="V28" s="8">
        <v>0</v>
      </c>
    </row>
    <row r="29" spans="1:22" ht="21" customHeight="1">
      <c r="A29" s="20">
        <v>19</v>
      </c>
      <c r="B29" s="21" t="s">
        <v>14</v>
      </c>
      <c r="C29" s="140">
        <v>55</v>
      </c>
      <c r="D29" s="141">
        <v>3.937007874015748E-2</v>
      </c>
      <c r="E29" s="142">
        <v>56</v>
      </c>
      <c r="F29" s="141">
        <v>4.0085898353614889E-2</v>
      </c>
      <c r="G29" s="142">
        <v>0</v>
      </c>
      <c r="H29" s="142">
        <v>1</v>
      </c>
      <c r="I29" s="143">
        <v>1.8181818181818181E-2</v>
      </c>
      <c r="J29" s="76">
        <v>19</v>
      </c>
      <c r="K29" s="11">
        <v>2.6163591297163314E-3</v>
      </c>
      <c r="L29" s="12">
        <v>24</v>
      </c>
      <c r="M29" s="11">
        <v>3.8058991436726928E-3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0">
        <v>5</v>
      </c>
      <c r="T29" s="77">
        <v>0.26315789473684209</v>
      </c>
      <c r="U29" s="66">
        <v>80</v>
      </c>
      <c r="V29" s="8">
        <v>0</v>
      </c>
    </row>
    <row r="30" spans="1:22" ht="21" customHeight="1">
      <c r="A30" s="20">
        <v>20</v>
      </c>
      <c r="B30" s="21" t="s">
        <v>15</v>
      </c>
      <c r="C30" s="140">
        <v>2</v>
      </c>
      <c r="D30" s="141">
        <v>7.3800738007380072E-3</v>
      </c>
      <c r="E30" s="142">
        <v>0</v>
      </c>
      <c r="F30" s="141">
        <v>0</v>
      </c>
      <c r="G30" s="142">
        <v>0</v>
      </c>
      <c r="H30" s="142">
        <v>-2</v>
      </c>
      <c r="I30" s="143">
        <v>-1</v>
      </c>
      <c r="J30" s="76">
        <v>2</v>
      </c>
      <c r="K30" s="11">
        <v>1.1730205278592375E-3</v>
      </c>
      <c r="L30" s="12">
        <v>2</v>
      </c>
      <c r="M30" s="11">
        <v>2.3640661938534278E-3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0">
        <v>0</v>
      </c>
      <c r="T30" s="77">
        <v>0</v>
      </c>
      <c r="U30" s="66">
        <v>2</v>
      </c>
      <c r="V30" s="8">
        <v>0</v>
      </c>
    </row>
    <row r="31" spans="1:22" ht="21" customHeight="1">
      <c r="A31" s="20">
        <v>21</v>
      </c>
      <c r="B31" s="21" t="s">
        <v>16</v>
      </c>
      <c r="C31" s="140">
        <v>19</v>
      </c>
      <c r="D31" s="141">
        <v>3.0063291139240507E-2</v>
      </c>
      <c r="E31" s="142">
        <v>16</v>
      </c>
      <c r="F31" s="141">
        <v>2.768166089965398E-2</v>
      </c>
      <c r="G31" s="142">
        <v>0</v>
      </c>
      <c r="H31" s="142">
        <v>-3</v>
      </c>
      <c r="I31" s="143">
        <v>-0.15789473684210525</v>
      </c>
      <c r="J31" s="76">
        <v>25</v>
      </c>
      <c r="K31" s="11">
        <v>1.1483693155718878E-2</v>
      </c>
      <c r="L31" s="12">
        <v>14</v>
      </c>
      <c r="M31" s="11">
        <v>7.6045627376425855E-3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0">
        <v>-11</v>
      </c>
      <c r="T31" s="77">
        <v>-0.44</v>
      </c>
      <c r="U31" s="66">
        <v>30</v>
      </c>
      <c r="V31" s="8">
        <v>0</v>
      </c>
    </row>
    <row r="32" spans="1:22" ht="21" customHeight="1">
      <c r="A32" s="20">
        <v>22</v>
      </c>
      <c r="B32" s="21" t="s">
        <v>17</v>
      </c>
      <c r="C32" s="140">
        <v>18</v>
      </c>
      <c r="D32" s="141">
        <v>3.4026465028355386E-2</v>
      </c>
      <c r="E32" s="142">
        <v>14</v>
      </c>
      <c r="F32" s="141">
        <v>3.111111111111111E-2</v>
      </c>
      <c r="G32" s="142">
        <v>0</v>
      </c>
      <c r="H32" s="142">
        <v>-4</v>
      </c>
      <c r="I32" s="143">
        <v>-0.22222222222222221</v>
      </c>
      <c r="J32" s="76">
        <v>44</v>
      </c>
      <c r="K32" s="11">
        <v>1.2764722947490571E-2</v>
      </c>
      <c r="L32" s="12">
        <v>33</v>
      </c>
      <c r="M32" s="11">
        <v>1.2163656468853668E-2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0">
        <v>-11</v>
      </c>
      <c r="T32" s="77">
        <v>-0.25</v>
      </c>
      <c r="U32" s="66">
        <v>47</v>
      </c>
      <c r="V32" s="8">
        <v>0</v>
      </c>
    </row>
    <row r="33" spans="1:22" ht="21" customHeight="1">
      <c r="A33" s="20">
        <v>23</v>
      </c>
      <c r="B33" s="21" t="s">
        <v>19</v>
      </c>
      <c r="C33" s="140">
        <v>13</v>
      </c>
      <c r="D33" s="141">
        <v>2.9213483146067417E-2</v>
      </c>
      <c r="E33" s="142">
        <v>5</v>
      </c>
      <c r="F33" s="141">
        <v>1.2285012285012284E-2</v>
      </c>
      <c r="G33" s="142">
        <v>0</v>
      </c>
      <c r="H33" s="142">
        <v>-8</v>
      </c>
      <c r="I33" s="143">
        <v>-0.61538461538461542</v>
      </c>
      <c r="J33" s="76">
        <v>7</v>
      </c>
      <c r="K33" s="11">
        <v>4.8476454293628806E-3</v>
      </c>
      <c r="L33" s="12">
        <v>10</v>
      </c>
      <c r="M33" s="11">
        <v>8.3125519534497094E-3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0">
        <v>3</v>
      </c>
      <c r="T33" s="77">
        <v>0.42857142857142855</v>
      </c>
      <c r="U33" s="66">
        <v>15</v>
      </c>
      <c r="V33" s="8">
        <v>0</v>
      </c>
    </row>
    <row r="34" spans="1:22" ht="21" customHeight="1" thickBot="1">
      <c r="A34" s="22">
        <v>24</v>
      </c>
      <c r="B34" s="23" t="s">
        <v>18</v>
      </c>
      <c r="C34" s="144">
        <v>34</v>
      </c>
      <c r="D34" s="145">
        <v>7.0981210855949897E-2</v>
      </c>
      <c r="E34" s="146">
        <v>25</v>
      </c>
      <c r="F34" s="145">
        <v>5.5803571428571432E-2</v>
      </c>
      <c r="G34" s="146">
        <v>0</v>
      </c>
      <c r="H34" s="146">
        <v>-9</v>
      </c>
      <c r="I34" s="147">
        <v>-0.26470588235294118</v>
      </c>
      <c r="J34" s="78">
        <v>58</v>
      </c>
      <c r="K34" s="70">
        <v>2.212051868802441E-2</v>
      </c>
      <c r="L34" s="68">
        <v>29</v>
      </c>
      <c r="M34" s="70">
        <v>1.4514514514514515E-2</v>
      </c>
      <c r="N34" s="68">
        <v>0</v>
      </c>
      <c r="O34" s="68">
        <v>0</v>
      </c>
      <c r="P34" s="68">
        <v>0</v>
      </c>
      <c r="Q34" s="68">
        <v>0</v>
      </c>
      <c r="R34" s="68">
        <v>0</v>
      </c>
      <c r="S34" s="72">
        <v>-29</v>
      </c>
      <c r="T34" s="79">
        <v>-0.5</v>
      </c>
      <c r="U34" s="67">
        <v>54</v>
      </c>
      <c r="V34" s="65">
        <v>0</v>
      </c>
    </row>
    <row r="35" spans="1:22" ht="20.25" thickBot="1">
      <c r="A35" s="252" t="s">
        <v>40</v>
      </c>
      <c r="B35" s="253"/>
      <c r="C35" s="148">
        <v>474</v>
      </c>
      <c r="D35" s="149">
        <v>2.8020808701820762E-2</v>
      </c>
      <c r="E35" s="148">
        <v>529</v>
      </c>
      <c r="F35" s="149">
        <v>3.4115826131819939E-2</v>
      </c>
      <c r="G35" s="148">
        <v>0</v>
      </c>
      <c r="H35" s="148">
        <v>55</v>
      </c>
      <c r="I35" s="150">
        <v>0.1160337552742616</v>
      </c>
      <c r="J35" s="69">
        <v>507</v>
      </c>
      <c r="K35" s="71">
        <v>5.8758083582504689E-3</v>
      </c>
      <c r="L35" s="69">
        <v>411</v>
      </c>
      <c r="M35" s="71">
        <v>5.9156267541776416E-3</v>
      </c>
      <c r="N35" s="69">
        <v>1</v>
      </c>
      <c r="O35" s="69">
        <v>2</v>
      </c>
      <c r="P35" s="69">
        <v>0</v>
      </c>
      <c r="Q35" s="69">
        <v>3</v>
      </c>
      <c r="R35" s="69">
        <v>2</v>
      </c>
      <c r="S35" s="69">
        <v>-96</v>
      </c>
      <c r="T35" s="71">
        <v>-0.1893491124260355</v>
      </c>
      <c r="U35" s="75">
        <v>940</v>
      </c>
      <c r="V35" s="73">
        <v>1</v>
      </c>
    </row>
    <row r="39" spans="1:22">
      <c r="G39" s="152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view="pageBreakPreview" zoomScaleSheetLayoutView="100" workbookViewId="0">
      <pane xSplit="2" ySplit="3" topLeftCell="H19" activePane="bottomRight" state="frozen"/>
      <selection pane="topRight" activeCell="C1" sqref="C1"/>
      <selection pane="bottomLeft" activeCell="A4" sqref="A4"/>
      <selection pane="bottomRight" activeCell="A30" sqref="A30:P31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style="151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style="151" customWidth="1"/>
    <col min="12" max="12" width="9" customWidth="1"/>
    <col min="13" max="14" width="10.5703125" customWidth="1"/>
  </cols>
  <sheetData>
    <row r="1" spans="1:25" ht="53.25" customHeight="1" thickBot="1">
      <c r="A1" s="292" t="s">
        <v>84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25" s="1" customFormat="1" ht="81.75" customHeight="1">
      <c r="A2" s="296" t="s">
        <v>44</v>
      </c>
      <c r="B2" s="297"/>
      <c r="C2" s="300" t="s">
        <v>60</v>
      </c>
      <c r="D2" s="301"/>
      <c r="E2" s="301"/>
      <c r="F2" s="302"/>
      <c r="G2" s="293" t="s">
        <v>61</v>
      </c>
      <c r="H2" s="294"/>
      <c r="I2" s="300" t="s">
        <v>62</v>
      </c>
      <c r="J2" s="301"/>
      <c r="K2" s="301"/>
      <c r="L2" s="302"/>
      <c r="M2" s="293" t="s">
        <v>61</v>
      </c>
      <c r="N2" s="294"/>
      <c r="O2" s="295" t="s">
        <v>63</v>
      </c>
      <c r="P2" s="294"/>
    </row>
    <row r="3" spans="1:25" ht="22.5" customHeight="1">
      <c r="A3" s="298"/>
      <c r="B3" s="299"/>
      <c r="C3" s="84">
        <v>2024</v>
      </c>
      <c r="D3" s="85" t="s">
        <v>1</v>
      </c>
      <c r="E3" s="153">
        <v>2025</v>
      </c>
      <c r="F3" s="86" t="s">
        <v>1</v>
      </c>
      <c r="G3" s="87" t="s">
        <v>37</v>
      </c>
      <c r="H3" s="88" t="s">
        <v>1</v>
      </c>
      <c r="I3" s="89">
        <v>2024</v>
      </c>
      <c r="J3" s="85" t="s">
        <v>1</v>
      </c>
      <c r="K3" s="153">
        <v>2025</v>
      </c>
      <c r="L3" s="86" t="s">
        <v>1</v>
      </c>
      <c r="M3" s="87" t="s">
        <v>37</v>
      </c>
      <c r="N3" s="90" t="s">
        <v>1</v>
      </c>
      <c r="O3" s="89">
        <v>2024</v>
      </c>
      <c r="P3" s="91">
        <v>2025</v>
      </c>
      <c r="Q3" s="1"/>
      <c r="R3" s="1"/>
      <c r="S3" s="1" t="s">
        <v>58</v>
      </c>
      <c r="T3" s="1" t="s">
        <v>58</v>
      </c>
      <c r="U3" s="1"/>
      <c r="V3" s="1"/>
      <c r="W3" s="1"/>
      <c r="X3" s="1"/>
      <c r="Y3" s="1"/>
    </row>
    <row r="4" spans="1:25" s="14" customFormat="1" ht="21" customHeight="1">
      <c r="A4" s="82">
        <v>1</v>
      </c>
      <c r="B4" s="92" t="s">
        <v>20</v>
      </c>
      <c r="C4" s="115">
        <v>65</v>
      </c>
      <c r="D4" s="116">
        <v>1.5435763476608881E-2</v>
      </c>
      <c r="E4" s="158">
        <v>42</v>
      </c>
      <c r="F4" s="116">
        <v>1.1244979919678716E-2</v>
      </c>
      <c r="G4" s="117">
        <v>-23</v>
      </c>
      <c r="H4" s="118">
        <v>-0.35384615384615387</v>
      </c>
      <c r="I4" s="115">
        <v>55</v>
      </c>
      <c r="J4" s="116">
        <v>1.3061030634053668E-2</v>
      </c>
      <c r="K4" s="154">
        <v>37</v>
      </c>
      <c r="L4" s="116">
        <v>9.906291834002677E-3</v>
      </c>
      <c r="M4" s="117">
        <v>-18</v>
      </c>
      <c r="N4" s="119">
        <v>-0.32727272727272727</v>
      </c>
      <c r="O4" s="115">
        <v>1</v>
      </c>
      <c r="P4" s="120">
        <v>1</v>
      </c>
      <c r="Q4" s="105">
        <f>[1]Громад_Виправ!C7+[1]Громад_Виправ!M7+[1]Звільн_з_випр_УДЗ_і_Розш!C8+[1]Позб_права!C7+'[1]Пробаційний нагляд'!C8</f>
        <v>3543</v>
      </c>
      <c r="R4" s="106"/>
      <c r="S4" s="93" t="s">
        <v>58</v>
      </c>
      <c r="T4" s="94" t="s">
        <v>58</v>
      </c>
    </row>
    <row r="5" spans="1:25" s="14" customFormat="1" ht="21" customHeight="1">
      <c r="A5" s="82">
        <v>2</v>
      </c>
      <c r="B5" s="92" t="s">
        <v>2</v>
      </c>
      <c r="C5" s="115">
        <v>53</v>
      </c>
      <c r="D5" s="116">
        <v>2.0136778115501519E-2</v>
      </c>
      <c r="E5" s="158">
        <v>55</v>
      </c>
      <c r="F5" s="116">
        <v>2.2357723577235773E-2</v>
      </c>
      <c r="G5" s="117">
        <v>2</v>
      </c>
      <c r="H5" s="118">
        <v>3.7735849056603772E-2</v>
      </c>
      <c r="I5" s="115">
        <v>47</v>
      </c>
      <c r="J5" s="116">
        <v>1.7857142857142856E-2</v>
      </c>
      <c r="K5" s="154">
        <v>38</v>
      </c>
      <c r="L5" s="116">
        <v>1.5447154471544716E-2</v>
      </c>
      <c r="M5" s="117">
        <v>-9</v>
      </c>
      <c r="N5" s="119">
        <v>-0.19148936170212766</v>
      </c>
      <c r="O5" s="115">
        <v>1</v>
      </c>
      <c r="P5" s="120">
        <v>0</v>
      </c>
      <c r="Q5" s="105">
        <f>[1]Громад_Виправ!C8+[1]Громад_Виправ!M8+[1]Звільн_з_випр_УДЗ_і_Розш!C9+[1]Позб_права!C8+'[1]Пробаційний нагляд'!C9</f>
        <v>2290</v>
      </c>
      <c r="R5" s="106"/>
      <c r="S5" s="93" t="s">
        <v>58</v>
      </c>
      <c r="T5" s="94" t="s">
        <v>58</v>
      </c>
    </row>
    <row r="6" spans="1:25" s="14" customFormat="1" ht="21" customHeight="1">
      <c r="A6" s="82">
        <v>3</v>
      </c>
      <c r="B6" s="92" t="s">
        <v>3</v>
      </c>
      <c r="C6" s="115">
        <v>249</v>
      </c>
      <c r="D6" s="116">
        <v>1.9506462984723853E-2</v>
      </c>
      <c r="E6" s="158">
        <v>187</v>
      </c>
      <c r="F6" s="116">
        <v>1.6253802694480662E-2</v>
      </c>
      <c r="G6" s="117">
        <v>-62</v>
      </c>
      <c r="H6" s="118">
        <v>-0.24899598393574296</v>
      </c>
      <c r="I6" s="115">
        <v>175</v>
      </c>
      <c r="J6" s="116">
        <v>1.3709361535448493E-2</v>
      </c>
      <c r="K6" s="154">
        <v>124</v>
      </c>
      <c r="L6" s="116">
        <v>1.0777922642329423E-2</v>
      </c>
      <c r="M6" s="117">
        <v>-51</v>
      </c>
      <c r="N6" s="119">
        <v>-0.29142857142857143</v>
      </c>
      <c r="O6" s="115">
        <v>1</v>
      </c>
      <c r="P6" s="120">
        <v>3</v>
      </c>
      <c r="Q6" s="105">
        <f>[1]Громад_Виправ!C9+[1]Громад_Виправ!M9+[1]Звільн_з_випр_УДЗ_і_Розш!C10+[1]Позб_права!C9+'[1]Пробаційний нагляд'!C10</f>
        <v>10886</v>
      </c>
      <c r="R6" s="106"/>
      <c r="S6" s="93" t="s">
        <v>58</v>
      </c>
      <c r="T6" s="94" t="s">
        <v>58</v>
      </c>
    </row>
    <row r="7" spans="1:25" s="14" customFormat="1" ht="21" customHeight="1">
      <c r="A7" s="82">
        <v>4</v>
      </c>
      <c r="B7" s="92" t="s">
        <v>21</v>
      </c>
      <c r="C7" s="115">
        <v>53</v>
      </c>
      <c r="D7" s="116">
        <v>1.6429014259144451E-2</v>
      </c>
      <c r="E7" s="158">
        <v>29</v>
      </c>
      <c r="F7" s="116">
        <v>1.2298558100084818E-2</v>
      </c>
      <c r="G7" s="117">
        <v>-24</v>
      </c>
      <c r="H7" s="118">
        <v>-0.45283018867924529</v>
      </c>
      <c r="I7" s="115">
        <v>33</v>
      </c>
      <c r="J7" s="116">
        <v>1.022938623682579E-2</v>
      </c>
      <c r="K7" s="154">
        <v>18</v>
      </c>
      <c r="L7" s="116">
        <v>7.6335877862595417E-3</v>
      </c>
      <c r="M7" s="117">
        <v>-15</v>
      </c>
      <c r="N7" s="119">
        <v>-0.45454545454545453</v>
      </c>
      <c r="O7" s="115">
        <v>1</v>
      </c>
      <c r="P7" s="120">
        <v>0</v>
      </c>
      <c r="Q7" s="105">
        <f>[1]Громад_Виправ!C10+[1]Громад_Виправ!M10+[1]Звільн_з_випр_УДЗ_і_Розш!C11+[1]Позб_права!C10+'[1]Пробаційний нагляд'!C11</f>
        <v>2305</v>
      </c>
      <c r="R7" s="106"/>
      <c r="S7" s="93"/>
      <c r="T7" s="95"/>
    </row>
    <row r="8" spans="1:25" s="14" customFormat="1" ht="21" customHeight="1">
      <c r="A8" s="82">
        <v>5</v>
      </c>
      <c r="B8" s="92" t="s">
        <v>4</v>
      </c>
      <c r="C8" s="115">
        <v>84</v>
      </c>
      <c r="D8" s="116">
        <v>1.9924098671726755E-2</v>
      </c>
      <c r="E8" s="158">
        <v>65</v>
      </c>
      <c r="F8" s="116">
        <v>1.683937823834197E-2</v>
      </c>
      <c r="G8" s="117">
        <v>-19</v>
      </c>
      <c r="H8" s="118">
        <v>-0.22619047619047619</v>
      </c>
      <c r="I8" s="115">
        <v>65</v>
      </c>
      <c r="J8" s="116">
        <v>1.5417457305502846E-2</v>
      </c>
      <c r="K8" s="154">
        <v>53</v>
      </c>
      <c r="L8" s="116">
        <v>1.3730569948186529E-2</v>
      </c>
      <c r="M8" s="117">
        <v>-12</v>
      </c>
      <c r="N8" s="119">
        <v>-0.18461538461538463</v>
      </c>
      <c r="O8" s="115">
        <v>2</v>
      </c>
      <c r="P8" s="120">
        <v>2</v>
      </c>
      <c r="Q8" s="105">
        <f>[1]Громад_Виправ!C11+[1]Громад_Виправ!M11+[1]Звільн_з_випр_УДЗ_і_Розш!C12+[1]Позб_права!C11+'[1]Пробаційний нагляд'!C12</f>
        <v>3611</v>
      </c>
      <c r="R8" s="106"/>
      <c r="S8" s="93"/>
      <c r="T8" s="94"/>
    </row>
    <row r="9" spans="1:25" s="14" customFormat="1" ht="21" customHeight="1">
      <c r="A9" s="82">
        <v>6</v>
      </c>
      <c r="B9" s="92" t="s">
        <v>5</v>
      </c>
      <c r="C9" s="115">
        <v>53</v>
      </c>
      <c r="D9" s="116">
        <v>1.443355119825708E-2</v>
      </c>
      <c r="E9" s="158">
        <v>48</v>
      </c>
      <c r="F9" s="116">
        <v>1.4787430683918669E-2</v>
      </c>
      <c r="G9" s="117">
        <v>-5</v>
      </c>
      <c r="H9" s="118">
        <v>-9.4339622641509441E-2</v>
      </c>
      <c r="I9" s="115">
        <v>43</v>
      </c>
      <c r="J9" s="116">
        <v>1.1710239651416121E-2</v>
      </c>
      <c r="K9" s="154">
        <v>39</v>
      </c>
      <c r="L9" s="116">
        <v>1.2014787430683918E-2</v>
      </c>
      <c r="M9" s="117">
        <v>-4</v>
      </c>
      <c r="N9" s="119">
        <v>-9.3023255813953487E-2</v>
      </c>
      <c r="O9" s="115">
        <v>2</v>
      </c>
      <c r="P9" s="120">
        <v>4</v>
      </c>
      <c r="Q9" s="105">
        <f>[1]Громад_Виправ!C12+[1]Громад_Виправ!M12+[1]Звільн_з_випр_УДЗ_і_Розш!C13+[1]Позб_права!C12+'[1]Пробаційний нагляд'!C13</f>
        <v>3071</v>
      </c>
      <c r="R9" s="106"/>
      <c r="S9" s="93"/>
      <c r="T9" s="94"/>
    </row>
    <row r="10" spans="1:25" s="14" customFormat="1" ht="21" customHeight="1">
      <c r="A10" s="82">
        <v>7</v>
      </c>
      <c r="B10" s="92" t="s">
        <v>6</v>
      </c>
      <c r="C10" s="115">
        <v>68</v>
      </c>
      <c r="D10" s="116">
        <v>1.9784695955775384E-2</v>
      </c>
      <c r="E10" s="158">
        <v>51</v>
      </c>
      <c r="F10" s="116">
        <v>1.7907303370786515E-2</v>
      </c>
      <c r="G10" s="117">
        <v>-17</v>
      </c>
      <c r="H10" s="118">
        <v>-0.25</v>
      </c>
      <c r="I10" s="115">
        <v>48</v>
      </c>
      <c r="J10" s="116">
        <v>1.3965667733488507E-2</v>
      </c>
      <c r="K10" s="154">
        <v>39</v>
      </c>
      <c r="L10" s="116">
        <v>1.3693820224719102E-2</v>
      </c>
      <c r="M10" s="117">
        <v>-9</v>
      </c>
      <c r="N10" s="119">
        <v>-0.1875</v>
      </c>
      <c r="O10" s="115">
        <v>0</v>
      </c>
      <c r="P10" s="120">
        <v>0</v>
      </c>
      <c r="Q10" s="105">
        <f>[1]Громад_Виправ!C13+[1]Громад_Виправ!M13+[1]Звільн_з_випр_УДЗ_і_Розш!C14+[1]Позб_права!C13+'[1]Пробаційний нагляд'!C14</f>
        <v>2689</v>
      </c>
      <c r="R10" s="106"/>
      <c r="S10" s="93"/>
      <c r="T10" s="94"/>
      <c r="X10" s="14" t="s">
        <v>58</v>
      </c>
    </row>
    <row r="11" spans="1:25" s="14" customFormat="1" ht="21" customHeight="1">
      <c r="A11" s="82">
        <v>8</v>
      </c>
      <c r="B11" s="92" t="s">
        <v>22</v>
      </c>
      <c r="C11" s="115">
        <v>74</v>
      </c>
      <c r="D11" s="116">
        <v>3.3393501805054154E-2</v>
      </c>
      <c r="E11" s="158">
        <v>79</v>
      </c>
      <c r="F11" s="116">
        <v>3.7405303030303032E-2</v>
      </c>
      <c r="G11" s="117">
        <v>5</v>
      </c>
      <c r="H11" s="118">
        <v>6.7567567567567571E-2</v>
      </c>
      <c r="I11" s="115">
        <v>42</v>
      </c>
      <c r="J11" s="116">
        <v>1.895306859205776E-2</v>
      </c>
      <c r="K11" s="154">
        <v>47</v>
      </c>
      <c r="L11" s="116">
        <v>2.225378787878788E-2</v>
      </c>
      <c r="M11" s="117">
        <v>5</v>
      </c>
      <c r="N11" s="119">
        <v>0.11904761904761904</v>
      </c>
      <c r="O11" s="115">
        <v>1</v>
      </c>
      <c r="P11" s="120">
        <v>0</v>
      </c>
      <c r="Q11" s="105">
        <f>[1]Громад_Виправ!C14+[1]Громад_Виправ!M14+[1]Звільн_з_випр_УДЗ_і_Розш!C15+[1]Позб_права!C14+'[1]Пробаційний нагляд'!C15</f>
        <v>1971</v>
      </c>
      <c r="R11" s="106"/>
      <c r="S11" s="93"/>
      <c r="T11" s="94"/>
    </row>
    <row r="12" spans="1:25" s="14" customFormat="1" ht="21" customHeight="1">
      <c r="A12" s="82">
        <v>9</v>
      </c>
      <c r="B12" s="92" t="s">
        <v>64</v>
      </c>
      <c r="C12" s="121">
        <v>140</v>
      </c>
      <c r="D12" s="116">
        <v>8.6505190311418692E-3</v>
      </c>
      <c r="E12" s="158">
        <v>111</v>
      </c>
      <c r="F12" s="116">
        <v>7.2120070170879087E-3</v>
      </c>
      <c r="G12" s="117">
        <v>-29</v>
      </c>
      <c r="H12" s="118">
        <v>-0.20714285714285716</v>
      </c>
      <c r="I12" s="121">
        <v>100</v>
      </c>
      <c r="J12" s="116">
        <v>6.1789421651013343E-3</v>
      </c>
      <c r="K12" s="154">
        <v>87</v>
      </c>
      <c r="L12" s="116">
        <v>5.6526541485283606E-3</v>
      </c>
      <c r="M12" s="117">
        <v>-13</v>
      </c>
      <c r="N12" s="119">
        <v>-0.13</v>
      </c>
      <c r="O12" s="121">
        <v>1</v>
      </c>
      <c r="P12" s="120">
        <v>2</v>
      </c>
      <c r="Q12" s="105">
        <f>[1]Громад_Виправ!C15+[1]Громад_Виправ!M15+[1]Звільн_з_випр_УДЗ_і_Розш!C16+[1]Позб_права!C15+'[1]Пробаційний нагляд'!C16</f>
        <v>14573</v>
      </c>
      <c r="R12" s="106"/>
      <c r="S12" s="93"/>
      <c r="T12" s="94"/>
    </row>
    <row r="13" spans="1:25" s="14" customFormat="1" ht="21" customHeight="1">
      <c r="A13" s="82">
        <v>10</v>
      </c>
      <c r="B13" s="92" t="s">
        <v>7</v>
      </c>
      <c r="C13" s="115">
        <v>46</v>
      </c>
      <c r="D13" s="116">
        <v>1.4561570117125673E-2</v>
      </c>
      <c r="E13" s="158">
        <v>49</v>
      </c>
      <c r="F13" s="116">
        <v>1.8631178707224333E-2</v>
      </c>
      <c r="G13" s="117">
        <v>3</v>
      </c>
      <c r="H13" s="118">
        <v>6.5217391304347824E-2</v>
      </c>
      <c r="I13" s="115">
        <v>44</v>
      </c>
      <c r="J13" s="116">
        <v>1.3928458372902817E-2</v>
      </c>
      <c r="K13" s="154">
        <v>39</v>
      </c>
      <c r="L13" s="116">
        <v>1.4828897338403042E-2</v>
      </c>
      <c r="M13" s="117">
        <v>-5</v>
      </c>
      <c r="N13" s="119">
        <v>-0.11363636363636363</v>
      </c>
      <c r="O13" s="115">
        <v>0</v>
      </c>
      <c r="P13" s="120">
        <v>0</v>
      </c>
      <c r="Q13" s="105">
        <f>[1]Громад_Виправ!C16+[1]Громад_Виправ!M16+[1]Звільн_з_випр_УДЗ_і_Розш!C17+[1]Позб_права!C16+'[1]Пробаційний нагляд'!C17</f>
        <v>2468</v>
      </c>
      <c r="R13" s="106"/>
      <c r="S13" s="93"/>
      <c r="T13" s="94"/>
    </row>
    <row r="14" spans="1:25" s="14" customFormat="1" ht="21" customHeight="1">
      <c r="A14" s="82">
        <v>11</v>
      </c>
      <c r="B14" s="92" t="s">
        <v>23</v>
      </c>
      <c r="C14" s="115">
        <v>2</v>
      </c>
      <c r="D14" s="116">
        <v>3.4843205574912892E-3</v>
      </c>
      <c r="E14" s="158">
        <v>0</v>
      </c>
      <c r="F14" s="116">
        <v>0</v>
      </c>
      <c r="G14" s="117">
        <v>-2</v>
      </c>
      <c r="H14" s="118">
        <v>-1</v>
      </c>
      <c r="I14" s="115">
        <v>2</v>
      </c>
      <c r="J14" s="116">
        <v>3.4843205574912892E-3</v>
      </c>
      <c r="K14" s="154">
        <v>0</v>
      </c>
      <c r="L14" s="116">
        <v>0</v>
      </c>
      <c r="M14" s="117">
        <v>-2</v>
      </c>
      <c r="N14" s="119">
        <v>-1</v>
      </c>
      <c r="O14" s="115">
        <v>0</v>
      </c>
      <c r="P14" s="120">
        <v>0</v>
      </c>
      <c r="Q14" s="105">
        <f>[1]Громад_Виправ!C17+[1]Громад_Виправ!M17+[1]Звільн_з_випр_УДЗ_і_Розш!C18+[1]Позб_права!C17+'[1]Пробаційний нагляд'!C18</f>
        <v>353</v>
      </c>
      <c r="R14" s="106"/>
      <c r="S14" s="93"/>
      <c r="T14" s="95"/>
    </row>
    <row r="15" spans="1:25" s="14" customFormat="1" ht="21" customHeight="1">
      <c r="A15" s="82">
        <v>12</v>
      </c>
      <c r="B15" s="92" t="s">
        <v>8</v>
      </c>
      <c r="C15" s="115">
        <v>73</v>
      </c>
      <c r="D15" s="116">
        <v>1.4263384134427511E-2</v>
      </c>
      <c r="E15" s="158">
        <v>70</v>
      </c>
      <c r="F15" s="116">
        <v>1.4865151836908048E-2</v>
      </c>
      <c r="G15" s="117">
        <v>-3</v>
      </c>
      <c r="H15" s="118">
        <v>-4.1095890410958902E-2</v>
      </c>
      <c r="I15" s="115">
        <v>52</v>
      </c>
      <c r="J15" s="116">
        <v>1.0160218835482611E-2</v>
      </c>
      <c r="K15" s="154">
        <v>39</v>
      </c>
      <c r="L15" s="116">
        <v>8.2820131662773421E-3</v>
      </c>
      <c r="M15" s="117">
        <v>-13</v>
      </c>
      <c r="N15" s="119">
        <v>-0.25</v>
      </c>
      <c r="O15" s="115">
        <v>0</v>
      </c>
      <c r="P15" s="120">
        <v>2</v>
      </c>
      <c r="Q15" s="105">
        <f>[1]Громад_Виправ!C18+[1]Громад_Виправ!M18+[1]Звільн_з_випр_УДЗ_і_Розш!C19+[1]Позб_права!C18+'[1]Пробаційний нагляд'!C19</f>
        <v>4423</v>
      </c>
      <c r="R15" s="106"/>
      <c r="S15" s="93"/>
      <c r="T15" s="94"/>
    </row>
    <row r="16" spans="1:25" s="14" customFormat="1" ht="21" customHeight="1">
      <c r="A16" s="82">
        <v>13</v>
      </c>
      <c r="B16" s="92" t="s">
        <v>9</v>
      </c>
      <c r="C16" s="115">
        <v>46</v>
      </c>
      <c r="D16" s="116">
        <v>1.315413211323992E-2</v>
      </c>
      <c r="E16" s="158">
        <v>54</v>
      </c>
      <c r="F16" s="116">
        <v>1.7408123791102514E-2</v>
      </c>
      <c r="G16" s="117">
        <v>8</v>
      </c>
      <c r="H16" s="118">
        <v>0.17391304347826086</v>
      </c>
      <c r="I16" s="115">
        <v>35</v>
      </c>
      <c r="J16" s="116">
        <v>1.0008578781812983E-2</v>
      </c>
      <c r="K16" s="154">
        <v>39</v>
      </c>
      <c r="L16" s="116">
        <v>1.2572533849129593E-2</v>
      </c>
      <c r="M16" s="117">
        <v>4</v>
      </c>
      <c r="N16" s="119">
        <v>0.11428571428571428</v>
      </c>
      <c r="O16" s="115">
        <v>1</v>
      </c>
      <c r="P16" s="120">
        <v>1</v>
      </c>
      <c r="Q16" s="105">
        <f>[1]Громад_Виправ!C19+[1]Громад_Виправ!M19+[1]Звільн_з_випр_УДЗ_і_Розш!C20+[1]Позб_права!C19+'[1]Пробаційний нагляд'!C20</f>
        <v>2892</v>
      </c>
      <c r="R16" s="106"/>
      <c r="S16" s="93"/>
      <c r="T16" s="94"/>
    </row>
    <row r="17" spans="1:20" s="14" customFormat="1" ht="21" customHeight="1">
      <c r="A17" s="82">
        <v>14</v>
      </c>
      <c r="B17" s="92" t="s">
        <v>24</v>
      </c>
      <c r="C17" s="115">
        <v>23</v>
      </c>
      <c r="D17" s="116">
        <v>2.9351710056151098E-3</v>
      </c>
      <c r="E17" s="158">
        <v>50</v>
      </c>
      <c r="F17" s="116">
        <v>6.3195146612740139E-3</v>
      </c>
      <c r="G17" s="117">
        <v>27</v>
      </c>
      <c r="H17" s="118">
        <v>1.173913043478261</v>
      </c>
      <c r="I17" s="115">
        <v>17</v>
      </c>
      <c r="J17" s="116">
        <v>2.169474221541603E-3</v>
      </c>
      <c r="K17" s="154">
        <v>35</v>
      </c>
      <c r="L17" s="116">
        <v>4.4236602628918101E-3</v>
      </c>
      <c r="M17" s="117">
        <v>18</v>
      </c>
      <c r="N17" s="119">
        <v>1.0588235294117647</v>
      </c>
      <c r="O17" s="115">
        <v>3</v>
      </c>
      <c r="P17" s="120">
        <v>1</v>
      </c>
      <c r="Q17" s="105">
        <f>[1]Громад_Виправ!C20+[1]Громад_Виправ!M20+[1]Звільн_з_випр_УДЗ_і_Розш!C21+[1]Позб_права!C20+'[1]Пробаційний нагляд'!C21</f>
        <v>7380</v>
      </c>
      <c r="R17" s="106"/>
      <c r="S17" s="93"/>
      <c r="T17" s="94"/>
    </row>
    <row r="18" spans="1:20" s="14" customFormat="1" ht="21" customHeight="1">
      <c r="A18" s="82">
        <v>15</v>
      </c>
      <c r="B18" s="92" t="s">
        <v>10</v>
      </c>
      <c r="C18" s="115">
        <v>149</v>
      </c>
      <c r="D18" s="116">
        <v>2.7551775147928993E-2</v>
      </c>
      <c r="E18" s="158">
        <v>128</v>
      </c>
      <c r="F18" s="116">
        <v>2.9520295202952029E-2</v>
      </c>
      <c r="G18" s="117">
        <v>-21</v>
      </c>
      <c r="H18" s="118">
        <v>-0.14093959731543623</v>
      </c>
      <c r="I18" s="115">
        <v>111</v>
      </c>
      <c r="J18" s="116">
        <v>2.0525147928994084E-2</v>
      </c>
      <c r="K18" s="154">
        <v>97</v>
      </c>
      <c r="L18" s="116">
        <v>2.2370848708487084E-2</v>
      </c>
      <c r="M18" s="117">
        <v>-14</v>
      </c>
      <c r="N18" s="119">
        <v>-0.12612612612612611</v>
      </c>
      <c r="O18" s="115">
        <v>1</v>
      </c>
      <c r="P18" s="120">
        <v>0</v>
      </c>
      <c r="Q18" s="105">
        <f>[1]Громад_Виправ!C21+[1]Громад_Виправ!M21+[1]Звільн_з_випр_УДЗ_і_Розш!C22+[1]Позб_права!C21+'[1]Пробаційний нагляд'!C22</f>
        <v>4059</v>
      </c>
      <c r="R18" s="106"/>
      <c r="S18" s="93"/>
      <c r="T18" s="94"/>
    </row>
    <row r="19" spans="1:20" s="14" customFormat="1" ht="21" customHeight="1">
      <c r="A19" s="82">
        <v>16</v>
      </c>
      <c r="B19" s="92" t="s">
        <v>11</v>
      </c>
      <c r="C19" s="115">
        <v>28</v>
      </c>
      <c r="D19" s="116">
        <v>8.988764044943821E-3</v>
      </c>
      <c r="E19" s="158">
        <v>34</v>
      </c>
      <c r="F19" s="116">
        <v>1.2422360248447204E-2</v>
      </c>
      <c r="G19" s="117">
        <v>6</v>
      </c>
      <c r="H19" s="118">
        <v>0.21428571428571427</v>
      </c>
      <c r="I19" s="115">
        <v>22</v>
      </c>
      <c r="J19" s="116">
        <v>7.0626003210272877E-3</v>
      </c>
      <c r="K19" s="154">
        <v>25</v>
      </c>
      <c r="L19" s="116">
        <v>9.1340884179758868E-3</v>
      </c>
      <c r="M19" s="117">
        <v>3</v>
      </c>
      <c r="N19" s="119">
        <v>0.13636363636363635</v>
      </c>
      <c r="O19" s="115">
        <v>0</v>
      </c>
      <c r="P19" s="120">
        <v>1</v>
      </c>
      <c r="Q19" s="105">
        <f>[1]Громад_Виправ!C22+[1]Громад_Виправ!M22+[1]Звільн_з_випр_УДЗ_і_Розш!C23+[1]Позб_права!C22+'[1]Пробаційний нагляд'!C23</f>
        <v>2519</v>
      </c>
      <c r="R19" s="106"/>
      <c r="S19" s="93"/>
      <c r="T19" s="94"/>
    </row>
    <row r="20" spans="1:20" s="14" customFormat="1" ht="21" customHeight="1">
      <c r="A20" s="82">
        <v>17</v>
      </c>
      <c r="B20" s="92" t="s">
        <v>12</v>
      </c>
      <c r="C20" s="115">
        <v>88</v>
      </c>
      <c r="D20" s="116">
        <v>3.2000000000000001E-2</v>
      </c>
      <c r="E20" s="158">
        <v>62</v>
      </c>
      <c r="F20" s="116">
        <v>2.5182778229082048E-2</v>
      </c>
      <c r="G20" s="117">
        <v>-26</v>
      </c>
      <c r="H20" s="118">
        <v>-0.29545454545454547</v>
      </c>
      <c r="I20" s="115">
        <v>63</v>
      </c>
      <c r="J20" s="116">
        <v>2.290909090909091E-2</v>
      </c>
      <c r="K20" s="154">
        <v>41</v>
      </c>
      <c r="L20" s="116">
        <v>1.6653127538586516E-2</v>
      </c>
      <c r="M20" s="117">
        <v>-22</v>
      </c>
      <c r="N20" s="119">
        <v>-0.34920634920634919</v>
      </c>
      <c r="O20" s="115">
        <v>1</v>
      </c>
      <c r="P20" s="120">
        <v>0</v>
      </c>
      <c r="Q20" s="105">
        <f>[1]Громад_Виправ!C23+[1]Громад_Виправ!M23+[1]Звільн_з_випр_УДЗ_і_Розш!C24+[1]Позб_права!C23+'[1]Пробаційний нагляд'!C24</f>
        <v>2244</v>
      </c>
      <c r="R20" s="106"/>
      <c r="S20" s="93"/>
      <c r="T20" s="93"/>
    </row>
    <row r="21" spans="1:20" s="14" customFormat="1" ht="21" customHeight="1">
      <c r="A21" s="82">
        <v>18</v>
      </c>
      <c r="B21" s="92" t="s">
        <v>13</v>
      </c>
      <c r="C21" s="115">
        <v>63</v>
      </c>
      <c r="D21" s="116">
        <v>3.2175689479060264E-2</v>
      </c>
      <c r="E21" s="158">
        <v>65</v>
      </c>
      <c r="F21" s="116">
        <v>3.7922987164527425E-2</v>
      </c>
      <c r="G21" s="117">
        <v>2</v>
      </c>
      <c r="H21" s="118">
        <v>3.1746031746031744E-2</v>
      </c>
      <c r="I21" s="115">
        <v>27</v>
      </c>
      <c r="J21" s="116">
        <v>1.3789581205311542E-2</v>
      </c>
      <c r="K21" s="154">
        <v>20</v>
      </c>
      <c r="L21" s="116">
        <v>1.1668611435239206E-2</v>
      </c>
      <c r="M21" s="117">
        <v>-7</v>
      </c>
      <c r="N21" s="119">
        <v>-0.25925925925925924</v>
      </c>
      <c r="O21" s="115">
        <v>0</v>
      </c>
      <c r="P21" s="120">
        <v>0</v>
      </c>
      <c r="Q21" s="105">
        <f>[1]Громад_Виправ!C24+[1]Громад_Виправ!M24+[1]Звільн_з_випр_УДЗ_і_Розш!C25+[1]Позб_права!C24+'[1]Пробаційний нагляд'!C25</f>
        <v>1607</v>
      </c>
      <c r="R21" s="106"/>
      <c r="S21" s="93"/>
      <c r="T21" s="93"/>
    </row>
    <row r="22" spans="1:20" s="14" customFormat="1" ht="21" customHeight="1">
      <c r="A22" s="82">
        <v>19</v>
      </c>
      <c r="B22" s="92" t="s">
        <v>14</v>
      </c>
      <c r="C22" s="115">
        <v>125</v>
      </c>
      <c r="D22" s="116">
        <v>1.6174948240165632E-2</v>
      </c>
      <c r="E22" s="158">
        <v>125</v>
      </c>
      <c r="F22" s="116">
        <v>1.7344248647148605E-2</v>
      </c>
      <c r="G22" s="117">
        <v>0</v>
      </c>
      <c r="H22" s="118">
        <v>0</v>
      </c>
      <c r="I22" s="115">
        <v>98</v>
      </c>
      <c r="J22" s="116">
        <v>1.2681159420289856E-2</v>
      </c>
      <c r="K22" s="154">
        <v>94</v>
      </c>
      <c r="L22" s="116">
        <v>1.3042874982655751E-2</v>
      </c>
      <c r="M22" s="117">
        <v>-4</v>
      </c>
      <c r="N22" s="119">
        <v>-4.0816326530612242E-2</v>
      </c>
      <c r="O22" s="115">
        <v>1</v>
      </c>
      <c r="P22" s="120">
        <v>1</v>
      </c>
      <c r="Q22" s="105">
        <f>[1]Громад_Виправ!C25+[1]Громад_Виправ!M25+[1]Звільн_з_випр_УДЗ_і_Розш!C26+[1]Позб_права!C25+'[1]Пробаційний нагляд'!C26</f>
        <v>6772</v>
      </c>
      <c r="R22" s="106"/>
      <c r="S22" s="93"/>
      <c r="T22" s="93"/>
    </row>
    <row r="23" spans="1:20" s="14" customFormat="1" ht="21" customHeight="1">
      <c r="A23" s="82">
        <v>20</v>
      </c>
      <c r="B23" s="92" t="s">
        <v>15</v>
      </c>
      <c r="C23" s="115">
        <v>38</v>
      </c>
      <c r="D23" s="116">
        <v>2.8169014084507043E-2</v>
      </c>
      <c r="E23" s="158">
        <v>27</v>
      </c>
      <c r="F23" s="116">
        <v>2.2765598650927487E-2</v>
      </c>
      <c r="G23" s="117">
        <v>-11</v>
      </c>
      <c r="H23" s="118">
        <v>-0.28947368421052633</v>
      </c>
      <c r="I23" s="115">
        <v>18</v>
      </c>
      <c r="J23" s="116">
        <v>1.3343217197924388E-2</v>
      </c>
      <c r="K23" s="154">
        <v>12</v>
      </c>
      <c r="L23" s="116">
        <v>1.0118043844856661E-2</v>
      </c>
      <c r="M23" s="117">
        <v>-6</v>
      </c>
      <c r="N23" s="119">
        <v>-0.33333333333333331</v>
      </c>
      <c r="O23" s="115">
        <v>0</v>
      </c>
      <c r="P23" s="120">
        <v>0</v>
      </c>
      <c r="Q23" s="105">
        <f>[1]Громад_Виправ!C26+[1]Громад_Виправ!M26+[1]Звільн_з_випр_УДЗ_і_Розш!C27+[1]Позб_права!C26+'[1]Пробаційний нагляд'!C27</f>
        <v>1118</v>
      </c>
      <c r="R23" s="106"/>
      <c r="S23" s="93"/>
      <c r="T23" s="93"/>
    </row>
    <row r="24" spans="1:20" s="14" customFormat="1" ht="21" customHeight="1">
      <c r="A24" s="82">
        <v>21</v>
      </c>
      <c r="B24" s="92" t="s">
        <v>16</v>
      </c>
      <c r="C24" s="115">
        <v>56</v>
      </c>
      <c r="D24" s="116">
        <v>1.977401129943503E-2</v>
      </c>
      <c r="E24" s="158">
        <v>58</v>
      </c>
      <c r="F24" s="116">
        <v>2.3089171974522291E-2</v>
      </c>
      <c r="G24" s="117">
        <v>2</v>
      </c>
      <c r="H24" s="118">
        <v>3.5714285714285712E-2</v>
      </c>
      <c r="I24" s="115">
        <v>46</v>
      </c>
      <c r="J24" s="116">
        <v>1.6242937853107344E-2</v>
      </c>
      <c r="K24" s="154">
        <v>46</v>
      </c>
      <c r="L24" s="116">
        <v>1.8312101910828025E-2</v>
      </c>
      <c r="M24" s="117">
        <v>0</v>
      </c>
      <c r="N24" s="119">
        <v>0</v>
      </c>
      <c r="O24" s="115">
        <v>0</v>
      </c>
      <c r="P24" s="120">
        <v>1</v>
      </c>
      <c r="Q24" s="105">
        <f>[1]Громад_Виправ!C27+[1]Громад_Виправ!M27+[1]Звільн_з_випр_УДЗ_і_Розш!C28+[1]Позб_права!C27+'[1]Пробаційний нагляд'!C28</f>
        <v>2346</v>
      </c>
      <c r="R24" s="106"/>
      <c r="S24" s="93"/>
      <c r="T24" s="93"/>
    </row>
    <row r="25" spans="1:20" s="14" customFormat="1" ht="21" customHeight="1">
      <c r="A25" s="82">
        <v>22</v>
      </c>
      <c r="B25" s="92" t="s">
        <v>17</v>
      </c>
      <c r="C25" s="115">
        <v>77</v>
      </c>
      <c r="D25" s="116">
        <v>1.9912076545125421E-2</v>
      </c>
      <c r="E25" s="158">
        <v>78</v>
      </c>
      <c r="F25" s="116">
        <v>2.3679417122040074E-2</v>
      </c>
      <c r="G25" s="117">
        <v>1</v>
      </c>
      <c r="H25" s="118">
        <v>1.2987012987012988E-2</v>
      </c>
      <c r="I25" s="115">
        <v>56</v>
      </c>
      <c r="J25" s="116">
        <v>1.4481510214636669E-2</v>
      </c>
      <c r="K25" s="154">
        <v>62</v>
      </c>
      <c r="L25" s="116">
        <v>1.8822100789313904E-2</v>
      </c>
      <c r="M25" s="117">
        <v>6</v>
      </c>
      <c r="N25" s="119">
        <v>0.10714285714285714</v>
      </c>
      <c r="O25" s="115">
        <v>0</v>
      </c>
      <c r="P25" s="120">
        <v>0</v>
      </c>
      <c r="Q25" s="105">
        <f>[1]Громад_Виправ!C28+[1]Громад_Виправ!M28+[1]Звільн_з_випр_УДЗ_і_Розш!C29+[1]Позб_права!C28+'[1]Пробаційний нагляд'!C29</f>
        <v>3093</v>
      </c>
      <c r="R25" s="106"/>
      <c r="S25" s="93"/>
      <c r="T25" s="93"/>
    </row>
    <row r="26" spans="1:20" s="14" customFormat="1" ht="21" customHeight="1">
      <c r="A26" s="82">
        <v>23</v>
      </c>
      <c r="B26" s="92" t="s">
        <v>19</v>
      </c>
      <c r="C26" s="122">
        <v>8</v>
      </c>
      <c r="D26" s="123">
        <v>4.6511627906976744E-3</v>
      </c>
      <c r="E26" s="158">
        <v>14</v>
      </c>
      <c r="F26" s="116">
        <v>9.2348284960422165E-3</v>
      </c>
      <c r="G26" s="117">
        <v>6</v>
      </c>
      <c r="H26" s="118">
        <v>0.75</v>
      </c>
      <c r="I26" s="122">
        <v>8</v>
      </c>
      <c r="J26" s="123">
        <v>4.6511627906976744E-3</v>
      </c>
      <c r="K26" s="154">
        <v>7</v>
      </c>
      <c r="L26" s="116">
        <v>2.6385224274406332E-3</v>
      </c>
      <c r="M26" s="117">
        <v>-1</v>
      </c>
      <c r="N26" s="119">
        <v>-0.125</v>
      </c>
      <c r="O26" s="122">
        <v>0</v>
      </c>
      <c r="P26" s="120">
        <v>0</v>
      </c>
      <c r="Q26" s="105">
        <f>[1]Громад_Виправ!C29+[1]Громад_Виправ!M29+[1]Звільн_з_випр_УДЗ_і_Розш!C30+[1]Позб_права!C29+'[1]Пробаційний нагляд'!C30</f>
        <v>1432</v>
      </c>
      <c r="R26" s="106"/>
      <c r="S26" s="93"/>
      <c r="T26" s="93"/>
    </row>
    <row r="27" spans="1:20" s="14" customFormat="1" ht="21" customHeight="1" thickBot="1">
      <c r="A27" s="83">
        <v>24</v>
      </c>
      <c r="B27" s="92" t="s">
        <v>18</v>
      </c>
      <c r="C27" s="122">
        <v>93</v>
      </c>
      <c r="D27" s="123">
        <v>2.9665071770334929E-2</v>
      </c>
      <c r="E27" s="159">
        <v>73</v>
      </c>
      <c r="F27" s="116">
        <v>2.6062120671188863E-2</v>
      </c>
      <c r="G27" s="124">
        <v>-20</v>
      </c>
      <c r="H27" s="125">
        <v>-0.21505376344086022</v>
      </c>
      <c r="I27" s="122">
        <v>76</v>
      </c>
      <c r="J27" s="123">
        <v>2.4242424242424242E-2</v>
      </c>
      <c r="K27" s="155">
        <v>65</v>
      </c>
      <c r="L27" s="126">
        <v>2.320599785790789E-2</v>
      </c>
      <c r="M27" s="124">
        <v>-11</v>
      </c>
      <c r="N27" s="119">
        <v>-0.14473684210526316</v>
      </c>
      <c r="O27" s="122">
        <v>0</v>
      </c>
      <c r="P27" s="127">
        <v>0</v>
      </c>
      <c r="Q27" s="105">
        <f>[1]Громад_Виправ!C30+[1]Громад_Виправ!M30+[1]Звільн_з_випр_УДЗ_і_Розш!C31+[1]Позб_права!C30+'[1]Пробаційний нагляд'!C31</f>
        <v>2616</v>
      </c>
      <c r="R27" s="106"/>
      <c r="S27" s="93"/>
      <c r="T27" s="93"/>
    </row>
    <row r="28" spans="1:20" ht="21" customHeight="1" thickBot="1">
      <c r="A28" s="289" t="s">
        <v>40</v>
      </c>
      <c r="B28" s="290"/>
      <c r="C28" s="128">
        <v>1754</v>
      </c>
      <c r="D28" s="129">
        <v>1.64532620421181E-2</v>
      </c>
      <c r="E28" s="156">
        <v>1554</v>
      </c>
      <c r="F28" s="116">
        <v>1.6189523690461307E-2</v>
      </c>
      <c r="G28" s="130">
        <v>-200</v>
      </c>
      <c r="H28" s="131">
        <v>-0.11402508551881414</v>
      </c>
      <c r="I28" s="128">
        <v>1283</v>
      </c>
      <c r="J28" s="129">
        <v>1.2035082782233478E-2</v>
      </c>
      <c r="K28" s="156">
        <v>1103</v>
      </c>
      <c r="L28" s="132">
        <v>1.1459765804058841E-2</v>
      </c>
      <c r="M28" s="133">
        <v>-180</v>
      </c>
      <c r="N28" s="134">
        <v>-0.14029618082618861</v>
      </c>
      <c r="O28" s="128">
        <v>17</v>
      </c>
      <c r="P28" s="135">
        <v>19</v>
      </c>
      <c r="Q28" s="105">
        <f>SUM(Q4:Q27)</f>
        <v>90261</v>
      </c>
      <c r="R28" s="107"/>
      <c r="S28" s="96"/>
      <c r="T28" s="93"/>
    </row>
    <row r="29" spans="1:20" ht="21.75" customHeight="1">
      <c r="D29" s="97"/>
      <c r="E29" s="160"/>
      <c r="F29" s="98"/>
      <c r="G29" s="98"/>
      <c r="H29" s="98"/>
      <c r="I29" s="99"/>
      <c r="J29" s="99"/>
      <c r="K29" s="157"/>
      <c r="L29" s="100"/>
      <c r="M29" s="100"/>
      <c r="N29" s="100"/>
      <c r="O29" s="100"/>
      <c r="R29" s="101"/>
    </row>
    <row r="30" spans="1:20" ht="16.5">
      <c r="A30" s="291" t="s">
        <v>58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t="s">
        <v>58</v>
      </c>
      <c r="R30" s="101"/>
    </row>
    <row r="31" spans="1:20" ht="12.75" customHeight="1">
      <c r="A31" s="291"/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t="s">
        <v>58</v>
      </c>
    </row>
    <row r="32" spans="1:20" ht="18.75">
      <c r="A32" s="102"/>
      <c r="B32" s="102"/>
      <c r="C32" s="103"/>
      <c r="D32" s="104"/>
      <c r="E32" s="161"/>
      <c r="F32" s="104"/>
      <c r="G32" s="104"/>
      <c r="H32" s="104"/>
    </row>
    <row r="33" spans="1:3" ht="18.75">
      <c r="A33" s="102"/>
      <c r="B33" s="102"/>
      <c r="C33" s="103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Довідка_чисельн!Область_друку</vt:lpstr>
      <vt:lpstr>нові_злочини!Область_друку</vt:lpstr>
      <vt:lpstr>розшук!Область_друку</vt:lpstr>
      <vt:lpstr>ухилен!Область_друку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Пользователь Windows</cp:lastModifiedBy>
  <cp:lastPrinted>2026-01-05T16:46:41Z</cp:lastPrinted>
  <dcterms:created xsi:type="dcterms:W3CDTF">2001-12-24T16:23:20Z</dcterms:created>
  <dcterms:modified xsi:type="dcterms:W3CDTF">2026-01-06T11:08:21Z</dcterms:modified>
</cp:coreProperties>
</file>